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<sst xmlns="http://schemas.openxmlformats.org/spreadsheetml/2006/main" count="22" uniqueCount="22">
  <si>
    <t>Climb speed</t>
  </si>
  <si>
    <t>Groundspeed-climb</t>
  </si>
  <si>
    <t>FUEL BURN</t>
  </si>
  <si>
    <t>FUEL USED</t>
  </si>
  <si>
    <t>Climb FPM</t>
  </si>
  <si>
    <t>distance covered - climb</t>
  </si>
  <si>
    <t>1st leg dist</t>
  </si>
  <si>
    <t>distance remaining</t>
  </si>
  <si>
    <t>desired alt</t>
  </si>
  <si>
    <t>time to climb(min)</t>
  </si>
  <si>
    <t>cruise speed</t>
  </si>
  <si>
    <t>cruising time to ckpt 1</t>
  </si>
  <si>
    <t>NM</t>
  </si>
  <si>
    <t>time to 1st checkpoint</t>
  </si>
  <si>
    <t>SM</t>
  </si>
  <si>
    <t>DISTANCE</t>
  </si>
  <si>
    <t>TIME (MIN)</t>
  </si>
  <si>
    <t>Leg 1 dist</t>
  </si>
  <si>
    <t>Leg 2 dist</t>
  </si>
  <si>
    <t>Leg 3 dist</t>
  </si>
  <si>
    <t>Leg 4 dist</t>
  </si>
  <si>
    <t>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</si>
</sst>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entury Gothic"/>
      <family val="0"/>
    </font>
    <font>
      <sz val="9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4" fillId="2" borderId="1" xfId="0" applyFont="1" applyFill="1" applyBorder="1" applyAlignment="1">
      <alignment/>
    </xf>
    <xf numFmtId="1" fontId="4" fillId="2" borderId="0" xfId="0" applyNumberFormat="1" applyFont="1" applyFill="1" applyAlignment="1">
      <alignment/>
    </xf>
    <xf numFmtId="0" fontId="4" fillId="2" borderId="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167" fontId="7" fillId="2" borderId="0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/>
    </xf>
    <xf numFmtId="1" fontId="7" fillId="3" borderId="1" xfId="0" applyNumberFormat="1" applyFont="1" applyFill="1" applyBorder="1" applyAlignment="1">
      <alignment horizontal="right"/>
    </xf>
    <xf numFmtId="167" fontId="7" fillId="3" borderId="1" xfId="0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/>
    </xf>
    <xf numFmtId="167" fontId="7" fillId="3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167" fontId="7" fillId="3" borderId="1" xfId="0" applyNumberFormat="1" applyFont="1" applyFill="1" applyBorder="1" applyAlignment="1">
      <alignment/>
    </xf>
    <xf numFmtId="167" fontId="7" fillId="3" borderId="1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1" fontId="7" fillId="3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14</xdr:row>
      <xdr:rowOff>95250</xdr:rowOff>
    </xdr:from>
    <xdr:to>
      <xdr:col>1</xdr:col>
      <xdr:colOff>561975</xdr:colOff>
      <xdr:row>14</xdr:row>
      <xdr:rowOff>95250</xdr:rowOff>
    </xdr:to>
    <xdr:sp>
      <xdr:nvSpPr>
        <xdr:cNvPr id="1" name="Line 1"/>
        <xdr:cNvSpPr>
          <a:spLocks/>
        </xdr:cNvSpPr>
      </xdr:nvSpPr>
      <xdr:spPr>
        <a:xfrm>
          <a:off x="400050" y="2409825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"/>
  <sheetViews>
    <sheetView tabSelected="1" workbookViewId="0" topLeftCell="A1">
      <selection activeCell="P9" sqref="P9"/>
    </sheetView>
  </sheetViews>
  <sheetFormatPr defaultColWidth="9.140625" defaultRowHeight="12.75"/>
  <cols>
    <col min="1" max="1" width="11.8515625" style="1" customWidth="1"/>
    <col min="2" max="2" width="9.140625" style="2" customWidth="1"/>
    <col min="3" max="3" width="9.140625" style="3" customWidth="1"/>
    <col min="4" max="4" width="1.421875" style="2" customWidth="1"/>
    <col min="5" max="5" width="9.140625" style="2" customWidth="1"/>
    <col min="6" max="6" width="14.57421875" style="2" customWidth="1"/>
    <col min="7" max="7" width="6.28125" style="2" customWidth="1"/>
    <col min="8" max="8" width="1.1484375" style="2" customWidth="1"/>
    <col min="9" max="9" width="9.140625" style="2" customWidth="1"/>
    <col min="10" max="10" width="1.28515625" style="2" customWidth="1"/>
    <col min="11" max="16384" width="9.140625" style="2" customWidth="1"/>
  </cols>
  <sheetData>
    <row r="1" ht="14.25" thickBot="1"/>
    <row r="2" spans="1:11" ht="15" thickBot="1">
      <c r="A2" s="17" t="s">
        <v>0</v>
      </c>
      <c r="B2" s="18"/>
      <c r="C2" s="4">
        <v>90</v>
      </c>
      <c r="E2" s="17" t="s">
        <v>1</v>
      </c>
      <c r="F2" s="18"/>
      <c r="G2" s="23">
        <f>C2-(C3/6076*C2)</f>
        <v>78.15009874917709</v>
      </c>
      <c r="I2" s="27" t="s">
        <v>2</v>
      </c>
      <c r="K2" s="27" t="s">
        <v>3</v>
      </c>
    </row>
    <row r="3" spans="1:11" ht="14.25" thickBot="1">
      <c r="A3" s="19" t="s">
        <v>4</v>
      </c>
      <c r="B3" s="20"/>
      <c r="C3" s="4">
        <v>800</v>
      </c>
      <c r="E3" s="19" t="s">
        <v>5</v>
      </c>
      <c r="F3" s="20"/>
      <c r="G3" s="24">
        <f>(G2/60)*G5</f>
        <v>7.326571757735352</v>
      </c>
      <c r="I3" s="14">
        <v>9</v>
      </c>
      <c r="K3" s="15">
        <f>E15*I3+2</f>
        <v>24.88864521615098</v>
      </c>
    </row>
    <row r="4" spans="1:7" ht="14.25" thickBot="1">
      <c r="A4" s="19" t="s">
        <v>6</v>
      </c>
      <c r="B4" s="20"/>
      <c r="C4" s="4">
        <v>8</v>
      </c>
      <c r="E4" s="25" t="s">
        <v>7</v>
      </c>
      <c r="F4" s="20"/>
      <c r="G4" s="26">
        <f>C4-G3</f>
        <v>0.6734282422646478</v>
      </c>
    </row>
    <row r="5" spans="1:7" ht="14.25" thickBot="1">
      <c r="A5" s="19" t="s">
        <v>8</v>
      </c>
      <c r="B5" s="20"/>
      <c r="C5" s="4">
        <v>4500</v>
      </c>
      <c r="E5" s="19" t="s">
        <v>9</v>
      </c>
      <c r="F5" s="20"/>
      <c r="G5" s="24">
        <f>C5/C3</f>
        <v>5.625</v>
      </c>
    </row>
    <row r="6" spans="1:12" ht="14.25" thickBot="1">
      <c r="A6" s="21" t="s">
        <v>10</v>
      </c>
      <c r="B6" s="22"/>
      <c r="C6" s="4">
        <v>135</v>
      </c>
      <c r="E6" s="25" t="s">
        <v>11</v>
      </c>
      <c r="F6" s="20"/>
      <c r="G6" s="26">
        <f>(G4*60)/C6</f>
        <v>0.2993014410065101</v>
      </c>
      <c r="K6" s="2" t="s">
        <v>12</v>
      </c>
      <c r="L6" s="9">
        <v>175</v>
      </c>
    </row>
    <row r="7" spans="1:12" ht="14.25" thickBot="1">
      <c r="A7" s="2"/>
      <c r="C7" s="2"/>
      <c r="E7" s="21" t="s">
        <v>13</v>
      </c>
      <c r="F7" s="22"/>
      <c r="G7" s="24">
        <f>G6+G5</f>
        <v>5.92430144100651</v>
      </c>
      <c r="K7" t="s">
        <v>14</v>
      </c>
      <c r="L7" s="10">
        <f>A24*L6</f>
        <v>201.38257575757578</v>
      </c>
    </row>
    <row r="8" spans="1:3" ht="5.25" customHeight="1" thickBot="1">
      <c r="A8" s="2"/>
      <c r="C8" s="2"/>
    </row>
    <row r="9" spans="1:5" ht="15" thickBot="1">
      <c r="A9" s="2"/>
      <c r="C9" s="27" t="s">
        <v>15</v>
      </c>
      <c r="E9" s="30" t="s">
        <v>16</v>
      </c>
    </row>
    <row r="10" spans="1:9" ht="14.25" thickBot="1">
      <c r="A10" s="28" t="s">
        <v>17</v>
      </c>
      <c r="B10" s="29"/>
      <c r="C10" s="7">
        <f>C4</f>
        <v>8</v>
      </c>
      <c r="D10" s="5"/>
      <c r="E10" s="31">
        <f>G7</f>
        <v>5.92430144100651</v>
      </c>
      <c r="G10" s="13"/>
      <c r="H10" s="13"/>
      <c r="I10" s="11"/>
    </row>
    <row r="11" spans="1:9" ht="14.25" thickBot="1">
      <c r="A11" s="28" t="s">
        <v>18</v>
      </c>
      <c r="B11" s="29"/>
      <c r="C11" s="7">
        <v>330</v>
      </c>
      <c r="D11" s="5"/>
      <c r="E11" s="31">
        <f>(C11/$C$6)*60</f>
        <v>146.66666666666669</v>
      </c>
      <c r="G11" s="13"/>
      <c r="H11" s="13"/>
      <c r="I11" s="12"/>
    </row>
    <row r="12" spans="1:9" ht="14.25" thickBot="1">
      <c r="A12" s="28" t="s">
        <v>19</v>
      </c>
      <c r="B12" s="29"/>
      <c r="C12" s="7"/>
      <c r="D12" s="5"/>
      <c r="E12" s="31">
        <f>(C12/$C$6)*60</f>
        <v>0</v>
      </c>
      <c r="H12"/>
      <c r="I12" s="8"/>
    </row>
    <row r="13" spans="1:5" ht="14.25" thickBot="1">
      <c r="A13" s="28" t="s">
        <v>20</v>
      </c>
      <c r="B13" s="29"/>
      <c r="C13" s="7"/>
      <c r="D13" s="5"/>
      <c r="E13" s="31">
        <f>(C13/$C$6)*60</f>
        <v>0</v>
      </c>
    </row>
    <row r="14" spans="3:5" ht="4.5" customHeight="1" thickBot="1">
      <c r="C14" s="6"/>
      <c r="D14" s="5"/>
      <c r="E14" s="5"/>
    </row>
    <row r="15" spans="1:5" ht="14.25" thickBot="1">
      <c r="A15" s="33" t="s">
        <v>21</v>
      </c>
      <c r="B15" s="29"/>
      <c r="C15" s="34">
        <f>SUM(C10:C13)</f>
        <v>338</v>
      </c>
      <c r="D15" s="16"/>
      <c r="E15" s="32">
        <f>SUM(E10:E13)/60</f>
        <v>2.5431828017945532</v>
      </c>
    </row>
    <row r="16" spans="3:5" ht="13.5">
      <c r="C16" s="6"/>
      <c r="D16" s="5"/>
      <c r="E16" s="5"/>
    </row>
    <row r="17" spans="3:8" ht="13.5">
      <c r="C17"/>
      <c r="D17"/>
      <c r="E17"/>
      <c r="H17" s="2">
        <f>112-20</f>
        <v>92</v>
      </c>
    </row>
    <row r="18" spans="3:5" ht="13.5">
      <c r="C18"/>
      <c r="D18"/>
      <c r="E18"/>
    </row>
    <row r="24" ht="13.5">
      <c r="A24" s="2">
        <f>6076/5280</f>
        <v>1.1507575757575759</v>
      </c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Commanding Officer</dc:creator>
  <cp:keywords/>
  <dc:description/>
  <cp:lastModifiedBy>Timothy J Briggs</cp:lastModifiedBy>
  <dcterms:created xsi:type="dcterms:W3CDTF">2002-05-17T03:28:28Z</dcterms:created>
  <dcterms:modified xsi:type="dcterms:W3CDTF">2002-05-17T03:28:28Z</dcterms:modified>
  <cp:category/>
  <cp:version/>
  <cp:contentType/>
  <cp:contentStatus/>
</cp:coreProperties>
</file>