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'1'!$A$1:$S$46</definedName>
    <definedName name="_xlnm.Print_Area" localSheetId="9">'10'!$A$1:$S$46</definedName>
    <definedName name="_xlnm.Print_Area" localSheetId="1">'2'!$A$1:$S$46</definedName>
    <definedName name="_xlnm.Print_Area" localSheetId="2">'3'!$A$1:$S$46</definedName>
    <definedName name="_xlnm.Print_Area" localSheetId="3">'4'!$A$1:$S$46</definedName>
    <definedName name="_xlnm.Print_Area" localSheetId="4">'5'!$A$1:$S$46</definedName>
    <definedName name="_xlnm.Print_Area" localSheetId="5">'6'!$A$1:$S$46</definedName>
    <definedName name="_xlnm.Print_Area" localSheetId="6">'7'!$A$1:$S$46</definedName>
    <definedName name="_xlnm.Print_Area" localSheetId="7">'8'!$A$1:$S$46</definedName>
    <definedName name="_xlnm.Print_Area" localSheetId="8">'9'!$A$1:$S$46</definedName>
  </definedNames>
  <calcPr fullCalcOnLoad="1"/>
</workbook>
</file>

<file path=xl/sharedStrings.xml><?xml version="1.0" encoding="utf-8"?>
<sst xmlns="http://schemas.openxmlformats.org/spreadsheetml/2006/main" count="1912" uniqueCount="57">
  <si>
    <t>TC</t>
  </si>
  <si>
    <t>+ / - WCA</t>
  </si>
  <si>
    <t>=TH</t>
  </si>
  <si>
    <t>+ / - VAR</t>
  </si>
  <si>
    <t>=MH</t>
  </si>
  <si>
    <t>+ / - DEV</t>
  </si>
  <si>
    <t>=CH</t>
  </si>
  <si>
    <t>TAS</t>
  </si>
  <si>
    <t>GS</t>
  </si>
  <si>
    <t>DIST</t>
  </si>
  <si>
    <t>TIME</t>
  </si>
  <si>
    <t>FUEL</t>
  </si>
  <si>
    <t>VOR Navigation Log</t>
  </si>
  <si>
    <t>Freq:</t>
  </si>
  <si>
    <t>TO</t>
  </si>
  <si>
    <t>FROM</t>
  </si>
  <si>
    <t>Airport</t>
  </si>
  <si>
    <t>FSS</t>
  </si>
  <si>
    <t>ATIS</t>
  </si>
  <si>
    <t>Approach</t>
  </si>
  <si>
    <t>Tower</t>
  </si>
  <si>
    <t>Ground</t>
  </si>
  <si>
    <t>Departure</t>
  </si>
  <si>
    <t>Elevation</t>
  </si>
  <si>
    <t>Pattern Alt.</t>
  </si>
  <si>
    <t>Clouds</t>
  </si>
  <si>
    <t>Visib.</t>
  </si>
  <si>
    <t>Alt.</t>
  </si>
  <si>
    <t>Runway</t>
  </si>
  <si>
    <t>North</t>
  </si>
  <si>
    <t>Check Point</t>
  </si>
  <si>
    <t>Route:</t>
  </si>
  <si>
    <t>to</t>
  </si>
  <si>
    <t>Airport:</t>
  </si>
  <si>
    <t>NOTES:</t>
  </si>
  <si>
    <t>Wind         Direct.</t>
  </si>
  <si>
    <t>Wind             Speed</t>
  </si>
  <si>
    <t>Total Fuel</t>
  </si>
  <si>
    <r>
      <t xml:space="preserve">Compass Deviation: </t>
    </r>
    <r>
      <rPr>
        <b/>
        <i/>
        <sz val="9.25"/>
        <rFont val="Arial"/>
        <family val="2"/>
      </rPr>
      <t>N-03</t>
    </r>
    <r>
      <rPr>
        <sz val="9.25"/>
        <rFont val="Arial"/>
        <family val="2"/>
      </rPr>
      <t xml:space="preserve"> / 30-30 / 60-60 / </t>
    </r>
    <r>
      <rPr>
        <b/>
        <i/>
        <sz val="9.25"/>
        <rFont val="Arial"/>
        <family val="2"/>
      </rPr>
      <t>E-95</t>
    </r>
    <r>
      <rPr>
        <sz val="9.25"/>
        <rFont val="Arial"/>
        <family val="2"/>
      </rPr>
      <t xml:space="preserve"> / 120-121 / 150-152 / </t>
    </r>
    <r>
      <rPr>
        <b/>
        <i/>
        <sz val="9.25"/>
        <rFont val="Arial"/>
        <family val="2"/>
      </rPr>
      <t>S-180</t>
    </r>
    <r>
      <rPr>
        <sz val="9.25"/>
        <rFont val="Arial"/>
        <family val="2"/>
      </rPr>
      <t xml:space="preserve"> / 210-210 / 240-242 / </t>
    </r>
    <r>
      <rPr>
        <b/>
        <i/>
        <sz val="9.25"/>
        <rFont val="Arial"/>
        <family val="2"/>
      </rPr>
      <t>W-272</t>
    </r>
    <r>
      <rPr>
        <sz val="9.25"/>
        <rFont val="Arial"/>
        <family val="2"/>
      </rPr>
      <t xml:space="preserve"> / 300-300 / 330-331</t>
    </r>
  </si>
  <si>
    <t>Total            Time</t>
  </si>
  <si>
    <t>ACT. TIME</t>
  </si>
  <si>
    <t>Ax</t>
  </si>
  <si>
    <t>Ay</t>
  </si>
  <si>
    <t>Bx</t>
  </si>
  <si>
    <t>By</t>
  </si>
  <si>
    <t>Rx</t>
  </si>
  <si>
    <t>Ry</t>
  </si>
  <si>
    <t>Ry/Rx</t>
  </si>
  <si>
    <t>True Course</t>
  </si>
  <si>
    <t>True Airspeed</t>
  </si>
  <si>
    <t>Magnetic North Variation (from Chart)</t>
  </si>
  <si>
    <t>Compass Deviation</t>
  </si>
  <si>
    <t>Wind Speed</t>
  </si>
  <si>
    <t>Wind Direction (from)</t>
  </si>
  <si>
    <t>Distance</t>
  </si>
  <si>
    <t>Enter Information Here</t>
  </si>
  <si>
    <t>Barstow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</si>
</sst>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9.25"/>
      <name val="Arial"/>
      <family val="2"/>
    </font>
    <font>
      <b/>
      <i/>
      <sz val="9.25"/>
      <name val="Arial"/>
      <family val="2"/>
    </font>
    <font>
      <sz val="9.25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lightUp">
        <bgColor indexed="9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1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center"/>
    </xf>
    <xf numFmtId="1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top"/>
      <protection locked="0"/>
    </xf>
    <xf numFmtId="164" fontId="5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2" xfId="0" applyFont="1" applyFill="1" applyBorder="1" applyAlignment="1" quotePrefix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textRotation="180"/>
      <protection locked="0"/>
    </xf>
    <xf numFmtId="0" fontId="5" fillId="0" borderId="20" xfId="0" applyFont="1" applyFill="1" applyBorder="1" applyAlignment="1" applyProtection="1">
      <alignment horizontal="center" vertical="center" textRotation="180"/>
      <protection locked="0"/>
    </xf>
    <xf numFmtId="0" fontId="5" fillId="0" borderId="6" xfId="0" applyFont="1" applyFill="1" applyBorder="1" applyAlignment="1" applyProtection="1">
      <alignment horizontal="center" vertical="center" textRotation="180"/>
      <protection locked="0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textRotation="180"/>
      <protection locked="0"/>
    </xf>
    <xf numFmtId="0" fontId="0" fillId="0" borderId="20" xfId="0" applyFont="1" applyFill="1" applyBorder="1" applyAlignment="1" applyProtection="1">
      <alignment horizontal="center" vertical="center" textRotation="180"/>
      <protection locked="0"/>
    </xf>
    <xf numFmtId="0" fontId="0" fillId="0" borderId="6" xfId="0" applyFont="1" applyFill="1" applyBorder="1" applyAlignment="1" applyProtection="1">
      <alignment horizontal="center" vertical="center" textRotation="180"/>
      <protection locked="0"/>
    </xf>
    <xf numFmtId="0" fontId="0" fillId="0" borderId="11" xfId="0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textRotation="90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2" borderId="18" xfId="0" applyFont="1" applyFill="1" applyBorder="1" applyAlignment="1" quotePrefix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center" vertical="center"/>
      <protection locked="0"/>
    </xf>
    <xf numFmtId="1" fontId="0" fillId="0" borderId="7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104775</xdr:rowOff>
    </xdr:from>
    <xdr:to>
      <xdr:col>3</xdr:col>
      <xdr:colOff>304800</xdr:colOff>
      <xdr:row>11</xdr:row>
      <xdr:rowOff>104775</xdr:rowOff>
    </xdr:to>
    <xdr:sp>
      <xdr:nvSpPr>
        <xdr:cNvPr id="2" name="Line 3"/>
        <xdr:cNvSpPr>
          <a:spLocks/>
        </xdr:cNvSpPr>
      </xdr:nvSpPr>
      <xdr:spPr>
        <a:xfrm>
          <a:off x="1876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95250</xdr:rowOff>
    </xdr:from>
    <xdr:to>
      <xdr:col>6</xdr:col>
      <xdr:colOff>295275</xdr:colOff>
      <xdr:row>11</xdr:row>
      <xdr:rowOff>95250</xdr:rowOff>
    </xdr:to>
    <xdr:sp>
      <xdr:nvSpPr>
        <xdr:cNvPr id="3" name="Line 4"/>
        <xdr:cNvSpPr>
          <a:spLocks/>
        </xdr:cNvSpPr>
      </xdr:nvSpPr>
      <xdr:spPr>
        <a:xfrm>
          <a:off x="3009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104775</xdr:rowOff>
    </xdr:from>
    <xdr:to>
      <xdr:col>3</xdr:col>
      <xdr:colOff>304800</xdr:colOff>
      <xdr:row>20</xdr:row>
      <xdr:rowOff>104775</xdr:rowOff>
    </xdr:to>
    <xdr:sp>
      <xdr:nvSpPr>
        <xdr:cNvPr id="4" name="Line 5"/>
        <xdr:cNvSpPr>
          <a:spLocks/>
        </xdr:cNvSpPr>
      </xdr:nvSpPr>
      <xdr:spPr>
        <a:xfrm>
          <a:off x="1876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95250</xdr:rowOff>
    </xdr:from>
    <xdr:to>
      <xdr:col>6</xdr:col>
      <xdr:colOff>295275</xdr:colOff>
      <xdr:row>20</xdr:row>
      <xdr:rowOff>95250</xdr:rowOff>
    </xdr:to>
    <xdr:sp>
      <xdr:nvSpPr>
        <xdr:cNvPr id="5" name="Line 8"/>
        <xdr:cNvSpPr>
          <a:spLocks/>
        </xdr:cNvSpPr>
      </xdr:nvSpPr>
      <xdr:spPr>
        <a:xfrm>
          <a:off x="3009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6" name="Line 10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104775</xdr:rowOff>
    </xdr:from>
    <xdr:to>
      <xdr:col>3</xdr:col>
      <xdr:colOff>304800</xdr:colOff>
      <xdr:row>29</xdr:row>
      <xdr:rowOff>104775</xdr:rowOff>
    </xdr:to>
    <xdr:sp>
      <xdr:nvSpPr>
        <xdr:cNvPr id="7" name="Line 41"/>
        <xdr:cNvSpPr>
          <a:spLocks/>
        </xdr:cNvSpPr>
      </xdr:nvSpPr>
      <xdr:spPr>
        <a:xfrm>
          <a:off x="1876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104775</xdr:rowOff>
    </xdr:from>
    <xdr:to>
      <xdr:col>3</xdr:col>
      <xdr:colOff>304800</xdr:colOff>
      <xdr:row>38</xdr:row>
      <xdr:rowOff>104775</xdr:rowOff>
    </xdr:to>
    <xdr:sp>
      <xdr:nvSpPr>
        <xdr:cNvPr id="8" name="Line 43"/>
        <xdr:cNvSpPr>
          <a:spLocks/>
        </xdr:cNvSpPr>
      </xdr:nvSpPr>
      <xdr:spPr>
        <a:xfrm>
          <a:off x="1876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95250</xdr:rowOff>
    </xdr:from>
    <xdr:to>
      <xdr:col>6</xdr:col>
      <xdr:colOff>295275</xdr:colOff>
      <xdr:row>29</xdr:row>
      <xdr:rowOff>95250</xdr:rowOff>
    </xdr:to>
    <xdr:sp>
      <xdr:nvSpPr>
        <xdr:cNvPr id="9" name="Line 44"/>
        <xdr:cNvSpPr>
          <a:spLocks/>
        </xdr:cNvSpPr>
      </xdr:nvSpPr>
      <xdr:spPr>
        <a:xfrm>
          <a:off x="3009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95250</xdr:rowOff>
    </xdr:from>
    <xdr:to>
      <xdr:col>6</xdr:col>
      <xdr:colOff>295275</xdr:colOff>
      <xdr:row>38</xdr:row>
      <xdr:rowOff>95250</xdr:rowOff>
    </xdr:to>
    <xdr:sp>
      <xdr:nvSpPr>
        <xdr:cNvPr id="10" name="Line 45"/>
        <xdr:cNvSpPr>
          <a:spLocks/>
        </xdr:cNvSpPr>
      </xdr:nvSpPr>
      <xdr:spPr>
        <a:xfrm>
          <a:off x="3009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95250</xdr:rowOff>
    </xdr:from>
    <xdr:to>
      <xdr:col>12</xdr:col>
      <xdr:colOff>295275</xdr:colOff>
      <xdr:row>11</xdr:row>
      <xdr:rowOff>95250</xdr:rowOff>
    </xdr:to>
    <xdr:sp>
      <xdr:nvSpPr>
        <xdr:cNvPr id="11" name="Line 46"/>
        <xdr:cNvSpPr>
          <a:spLocks/>
        </xdr:cNvSpPr>
      </xdr:nvSpPr>
      <xdr:spPr>
        <a:xfrm>
          <a:off x="5295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20</xdr:row>
      <xdr:rowOff>95250</xdr:rowOff>
    </xdr:from>
    <xdr:to>
      <xdr:col>12</xdr:col>
      <xdr:colOff>295275</xdr:colOff>
      <xdr:row>20</xdr:row>
      <xdr:rowOff>95250</xdr:rowOff>
    </xdr:to>
    <xdr:sp>
      <xdr:nvSpPr>
        <xdr:cNvPr id="12" name="Line 47"/>
        <xdr:cNvSpPr>
          <a:spLocks/>
        </xdr:cNvSpPr>
      </xdr:nvSpPr>
      <xdr:spPr>
        <a:xfrm>
          <a:off x="5295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29</xdr:row>
      <xdr:rowOff>95250</xdr:rowOff>
    </xdr:from>
    <xdr:to>
      <xdr:col>12</xdr:col>
      <xdr:colOff>295275</xdr:colOff>
      <xdr:row>29</xdr:row>
      <xdr:rowOff>95250</xdr:rowOff>
    </xdr:to>
    <xdr:sp>
      <xdr:nvSpPr>
        <xdr:cNvPr id="13" name="Line 48"/>
        <xdr:cNvSpPr>
          <a:spLocks/>
        </xdr:cNvSpPr>
      </xdr:nvSpPr>
      <xdr:spPr>
        <a:xfrm>
          <a:off x="5295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38</xdr:row>
      <xdr:rowOff>95250</xdr:rowOff>
    </xdr:from>
    <xdr:to>
      <xdr:col>12</xdr:col>
      <xdr:colOff>295275</xdr:colOff>
      <xdr:row>38</xdr:row>
      <xdr:rowOff>95250</xdr:rowOff>
    </xdr:to>
    <xdr:sp>
      <xdr:nvSpPr>
        <xdr:cNvPr id="14" name="Line 49"/>
        <xdr:cNvSpPr>
          <a:spLocks/>
        </xdr:cNvSpPr>
      </xdr:nvSpPr>
      <xdr:spPr>
        <a:xfrm>
          <a:off x="5295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104775</xdr:rowOff>
    </xdr:from>
    <xdr:to>
      <xdr:col>9</xdr:col>
      <xdr:colOff>304800</xdr:colOff>
      <xdr:row>11</xdr:row>
      <xdr:rowOff>104775</xdr:rowOff>
    </xdr:to>
    <xdr:sp>
      <xdr:nvSpPr>
        <xdr:cNvPr id="15" name="Line 50"/>
        <xdr:cNvSpPr>
          <a:spLocks/>
        </xdr:cNvSpPr>
      </xdr:nvSpPr>
      <xdr:spPr>
        <a:xfrm>
          <a:off x="4162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104775</xdr:rowOff>
    </xdr:from>
    <xdr:to>
      <xdr:col>9</xdr:col>
      <xdr:colOff>304800</xdr:colOff>
      <xdr:row>20</xdr:row>
      <xdr:rowOff>104775</xdr:rowOff>
    </xdr:to>
    <xdr:sp>
      <xdr:nvSpPr>
        <xdr:cNvPr id="16" name="Line 51"/>
        <xdr:cNvSpPr>
          <a:spLocks/>
        </xdr:cNvSpPr>
      </xdr:nvSpPr>
      <xdr:spPr>
        <a:xfrm>
          <a:off x="4162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104775</xdr:rowOff>
    </xdr:from>
    <xdr:to>
      <xdr:col>9</xdr:col>
      <xdr:colOff>304800</xdr:colOff>
      <xdr:row>29</xdr:row>
      <xdr:rowOff>104775</xdr:rowOff>
    </xdr:to>
    <xdr:sp>
      <xdr:nvSpPr>
        <xdr:cNvPr id="17" name="Line 52"/>
        <xdr:cNvSpPr>
          <a:spLocks/>
        </xdr:cNvSpPr>
      </xdr:nvSpPr>
      <xdr:spPr>
        <a:xfrm>
          <a:off x="4162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9</xdr:col>
      <xdr:colOff>304800</xdr:colOff>
      <xdr:row>38</xdr:row>
      <xdr:rowOff>104775</xdr:rowOff>
    </xdr:to>
    <xdr:sp>
      <xdr:nvSpPr>
        <xdr:cNvPr id="18" name="Line 53"/>
        <xdr:cNvSpPr>
          <a:spLocks/>
        </xdr:cNvSpPr>
      </xdr:nvSpPr>
      <xdr:spPr>
        <a:xfrm>
          <a:off x="4162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32</xdr:row>
      <xdr:rowOff>76200</xdr:rowOff>
    </xdr:from>
    <xdr:to>
      <xdr:col>18</xdr:col>
      <xdr:colOff>742950</xdr:colOff>
      <xdr:row>34</xdr:row>
      <xdr:rowOff>0</xdr:rowOff>
    </xdr:to>
    <xdr:sp>
      <xdr:nvSpPr>
        <xdr:cNvPr id="19" name="TextBox 72"/>
        <xdr:cNvSpPr txBox="1">
          <a:spLocks noChangeArrowheads="1"/>
        </xdr:cNvSpPr>
      </xdr:nvSpPr>
      <xdr:spPr>
        <a:xfrm>
          <a:off x="8153400" y="5124450"/>
          <a:ext cx="266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18</xdr:col>
      <xdr:colOff>19050</xdr:colOff>
      <xdr:row>33</xdr:row>
      <xdr:rowOff>76200</xdr:rowOff>
    </xdr:from>
    <xdr:to>
      <xdr:col>18</xdr:col>
      <xdr:colOff>781050</xdr:colOff>
      <xdr:row>37</xdr:row>
      <xdr:rowOff>123825</xdr:rowOff>
    </xdr:to>
    <xdr:sp>
      <xdr:nvSpPr>
        <xdr:cNvPr id="20" name="Line 73"/>
        <xdr:cNvSpPr>
          <a:spLocks/>
        </xdr:cNvSpPr>
      </xdr:nvSpPr>
      <xdr:spPr>
        <a:xfrm flipH="1">
          <a:off x="7696200" y="5295900"/>
          <a:ext cx="762000" cy="5905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32</xdr:row>
      <xdr:rowOff>76200</xdr:rowOff>
    </xdr:from>
    <xdr:to>
      <xdr:col>18</xdr:col>
      <xdr:colOff>114300</xdr:colOff>
      <xdr:row>34</xdr:row>
      <xdr:rowOff>0</xdr:rowOff>
    </xdr:to>
    <xdr:sp>
      <xdr:nvSpPr>
        <xdr:cNvPr id="21" name="TextBox 74"/>
        <xdr:cNvSpPr txBox="1">
          <a:spLocks noChangeArrowheads="1"/>
        </xdr:cNvSpPr>
      </xdr:nvSpPr>
      <xdr:spPr>
        <a:xfrm>
          <a:off x="7524750" y="5124450"/>
          <a:ext cx="266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18</xdr:col>
      <xdr:colOff>285750</xdr:colOff>
      <xdr:row>37</xdr:row>
      <xdr:rowOff>38100</xdr:rowOff>
    </xdr:from>
    <xdr:to>
      <xdr:col>18</xdr:col>
      <xdr:colOff>552450</xdr:colOff>
      <xdr:row>38</xdr:row>
      <xdr:rowOff>57150</xdr:rowOff>
    </xdr:to>
    <xdr:sp>
      <xdr:nvSpPr>
        <xdr:cNvPr id="22" name="TextBox 75"/>
        <xdr:cNvSpPr txBox="1">
          <a:spLocks noChangeArrowheads="1"/>
        </xdr:cNvSpPr>
      </xdr:nvSpPr>
      <xdr:spPr>
        <a:xfrm>
          <a:off x="7962900" y="5800725"/>
          <a:ext cx="266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twoCellAnchor>
  <xdr:twoCellAnchor>
    <xdr:from>
      <xdr:col>17</xdr:col>
      <xdr:colOff>361950</xdr:colOff>
      <xdr:row>36</xdr:row>
      <xdr:rowOff>47625</xdr:rowOff>
    </xdr:from>
    <xdr:to>
      <xdr:col>18</xdr:col>
      <xdr:colOff>57150</xdr:colOff>
      <xdr:row>37</xdr:row>
      <xdr:rowOff>47625</xdr:rowOff>
    </xdr:to>
    <xdr:sp>
      <xdr:nvSpPr>
        <xdr:cNvPr id="23" name="TextBox 76"/>
        <xdr:cNvSpPr txBox="1">
          <a:spLocks noChangeArrowheads="1"/>
        </xdr:cNvSpPr>
      </xdr:nvSpPr>
      <xdr:spPr>
        <a:xfrm>
          <a:off x="7505700" y="562927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06</a:t>
          </a:r>
        </a:p>
      </xdr:txBody>
    </xdr:sp>
    <xdr:clientData/>
  </xdr:twoCellAnchor>
  <xdr:twoCellAnchor>
    <xdr:from>
      <xdr:col>18</xdr:col>
      <xdr:colOff>171450</xdr:colOff>
      <xdr:row>32</xdr:row>
      <xdr:rowOff>104775</xdr:rowOff>
    </xdr:from>
    <xdr:to>
      <xdr:col>18</xdr:col>
      <xdr:colOff>171450</xdr:colOff>
      <xdr:row>38</xdr:row>
      <xdr:rowOff>19050</xdr:rowOff>
    </xdr:to>
    <xdr:sp>
      <xdr:nvSpPr>
        <xdr:cNvPr id="24" name="Line 77"/>
        <xdr:cNvSpPr>
          <a:spLocks/>
        </xdr:cNvSpPr>
      </xdr:nvSpPr>
      <xdr:spPr>
        <a:xfrm rot="5400000" flipH="1">
          <a:off x="7848600" y="5153025"/>
          <a:ext cx="0" cy="8001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104775</xdr:rowOff>
    </xdr:from>
    <xdr:to>
      <xdr:col>3</xdr:col>
      <xdr:colOff>304800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876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95250</xdr:rowOff>
    </xdr:from>
    <xdr:to>
      <xdr:col>6</xdr:col>
      <xdr:colOff>295275</xdr:colOff>
      <xdr:row>11</xdr:row>
      <xdr:rowOff>95250</xdr:rowOff>
    </xdr:to>
    <xdr:sp>
      <xdr:nvSpPr>
        <xdr:cNvPr id="3" name="Line 3"/>
        <xdr:cNvSpPr>
          <a:spLocks/>
        </xdr:cNvSpPr>
      </xdr:nvSpPr>
      <xdr:spPr>
        <a:xfrm>
          <a:off x="3009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104775</xdr:rowOff>
    </xdr:from>
    <xdr:to>
      <xdr:col>3</xdr:col>
      <xdr:colOff>304800</xdr:colOff>
      <xdr:row>20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876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95250</xdr:rowOff>
    </xdr:from>
    <xdr:to>
      <xdr:col>6</xdr:col>
      <xdr:colOff>295275</xdr:colOff>
      <xdr:row>20</xdr:row>
      <xdr:rowOff>95250</xdr:rowOff>
    </xdr:to>
    <xdr:sp>
      <xdr:nvSpPr>
        <xdr:cNvPr id="5" name="Line 5"/>
        <xdr:cNvSpPr>
          <a:spLocks/>
        </xdr:cNvSpPr>
      </xdr:nvSpPr>
      <xdr:spPr>
        <a:xfrm>
          <a:off x="3009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104775</xdr:rowOff>
    </xdr:from>
    <xdr:to>
      <xdr:col>3</xdr:col>
      <xdr:colOff>304800</xdr:colOff>
      <xdr:row>29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876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104775</xdr:rowOff>
    </xdr:from>
    <xdr:to>
      <xdr:col>3</xdr:col>
      <xdr:colOff>304800</xdr:colOff>
      <xdr:row>38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876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95250</xdr:rowOff>
    </xdr:from>
    <xdr:to>
      <xdr:col>6</xdr:col>
      <xdr:colOff>295275</xdr:colOff>
      <xdr:row>29</xdr:row>
      <xdr:rowOff>95250</xdr:rowOff>
    </xdr:to>
    <xdr:sp>
      <xdr:nvSpPr>
        <xdr:cNvPr id="9" name="Line 9"/>
        <xdr:cNvSpPr>
          <a:spLocks/>
        </xdr:cNvSpPr>
      </xdr:nvSpPr>
      <xdr:spPr>
        <a:xfrm>
          <a:off x="3009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95250</xdr:rowOff>
    </xdr:from>
    <xdr:to>
      <xdr:col>6</xdr:col>
      <xdr:colOff>295275</xdr:colOff>
      <xdr:row>38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009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95250</xdr:rowOff>
    </xdr:from>
    <xdr:to>
      <xdr:col>12</xdr:col>
      <xdr:colOff>295275</xdr:colOff>
      <xdr:row>11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5295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20</xdr:row>
      <xdr:rowOff>95250</xdr:rowOff>
    </xdr:from>
    <xdr:to>
      <xdr:col>12</xdr:col>
      <xdr:colOff>295275</xdr:colOff>
      <xdr:row>20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5295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29</xdr:row>
      <xdr:rowOff>95250</xdr:rowOff>
    </xdr:from>
    <xdr:to>
      <xdr:col>12</xdr:col>
      <xdr:colOff>295275</xdr:colOff>
      <xdr:row>29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5295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38</xdr:row>
      <xdr:rowOff>95250</xdr:rowOff>
    </xdr:from>
    <xdr:to>
      <xdr:col>12</xdr:col>
      <xdr:colOff>295275</xdr:colOff>
      <xdr:row>38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295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104775</xdr:rowOff>
    </xdr:from>
    <xdr:to>
      <xdr:col>9</xdr:col>
      <xdr:colOff>304800</xdr:colOff>
      <xdr:row>11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162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104775</xdr:rowOff>
    </xdr:from>
    <xdr:to>
      <xdr:col>9</xdr:col>
      <xdr:colOff>304800</xdr:colOff>
      <xdr:row>20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62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104775</xdr:rowOff>
    </xdr:from>
    <xdr:to>
      <xdr:col>9</xdr:col>
      <xdr:colOff>304800</xdr:colOff>
      <xdr:row>29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162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9</xdr:col>
      <xdr:colOff>304800</xdr:colOff>
      <xdr:row>38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4162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104775</xdr:rowOff>
    </xdr:from>
    <xdr:to>
      <xdr:col>3</xdr:col>
      <xdr:colOff>304800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876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95250</xdr:rowOff>
    </xdr:from>
    <xdr:to>
      <xdr:col>6</xdr:col>
      <xdr:colOff>295275</xdr:colOff>
      <xdr:row>11</xdr:row>
      <xdr:rowOff>95250</xdr:rowOff>
    </xdr:to>
    <xdr:sp>
      <xdr:nvSpPr>
        <xdr:cNvPr id="3" name="Line 3"/>
        <xdr:cNvSpPr>
          <a:spLocks/>
        </xdr:cNvSpPr>
      </xdr:nvSpPr>
      <xdr:spPr>
        <a:xfrm>
          <a:off x="3009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104775</xdr:rowOff>
    </xdr:from>
    <xdr:to>
      <xdr:col>3</xdr:col>
      <xdr:colOff>304800</xdr:colOff>
      <xdr:row>20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876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95250</xdr:rowOff>
    </xdr:from>
    <xdr:to>
      <xdr:col>6</xdr:col>
      <xdr:colOff>295275</xdr:colOff>
      <xdr:row>20</xdr:row>
      <xdr:rowOff>95250</xdr:rowOff>
    </xdr:to>
    <xdr:sp>
      <xdr:nvSpPr>
        <xdr:cNvPr id="5" name="Line 5"/>
        <xdr:cNvSpPr>
          <a:spLocks/>
        </xdr:cNvSpPr>
      </xdr:nvSpPr>
      <xdr:spPr>
        <a:xfrm>
          <a:off x="3009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104775</xdr:rowOff>
    </xdr:from>
    <xdr:to>
      <xdr:col>3</xdr:col>
      <xdr:colOff>304800</xdr:colOff>
      <xdr:row>29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876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104775</xdr:rowOff>
    </xdr:from>
    <xdr:to>
      <xdr:col>3</xdr:col>
      <xdr:colOff>304800</xdr:colOff>
      <xdr:row>38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876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95250</xdr:rowOff>
    </xdr:from>
    <xdr:to>
      <xdr:col>6</xdr:col>
      <xdr:colOff>295275</xdr:colOff>
      <xdr:row>29</xdr:row>
      <xdr:rowOff>95250</xdr:rowOff>
    </xdr:to>
    <xdr:sp>
      <xdr:nvSpPr>
        <xdr:cNvPr id="9" name="Line 9"/>
        <xdr:cNvSpPr>
          <a:spLocks/>
        </xdr:cNvSpPr>
      </xdr:nvSpPr>
      <xdr:spPr>
        <a:xfrm>
          <a:off x="3009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95250</xdr:rowOff>
    </xdr:from>
    <xdr:to>
      <xdr:col>6</xdr:col>
      <xdr:colOff>295275</xdr:colOff>
      <xdr:row>38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009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95250</xdr:rowOff>
    </xdr:from>
    <xdr:to>
      <xdr:col>12</xdr:col>
      <xdr:colOff>295275</xdr:colOff>
      <xdr:row>11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5295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20</xdr:row>
      <xdr:rowOff>95250</xdr:rowOff>
    </xdr:from>
    <xdr:to>
      <xdr:col>12</xdr:col>
      <xdr:colOff>295275</xdr:colOff>
      <xdr:row>20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5295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29</xdr:row>
      <xdr:rowOff>95250</xdr:rowOff>
    </xdr:from>
    <xdr:to>
      <xdr:col>12</xdr:col>
      <xdr:colOff>295275</xdr:colOff>
      <xdr:row>29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5295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38</xdr:row>
      <xdr:rowOff>95250</xdr:rowOff>
    </xdr:from>
    <xdr:to>
      <xdr:col>12</xdr:col>
      <xdr:colOff>295275</xdr:colOff>
      <xdr:row>38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295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104775</xdr:rowOff>
    </xdr:from>
    <xdr:to>
      <xdr:col>9</xdr:col>
      <xdr:colOff>304800</xdr:colOff>
      <xdr:row>11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162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104775</xdr:rowOff>
    </xdr:from>
    <xdr:to>
      <xdr:col>9</xdr:col>
      <xdr:colOff>304800</xdr:colOff>
      <xdr:row>20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62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104775</xdr:rowOff>
    </xdr:from>
    <xdr:to>
      <xdr:col>9</xdr:col>
      <xdr:colOff>304800</xdr:colOff>
      <xdr:row>29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162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9</xdr:col>
      <xdr:colOff>304800</xdr:colOff>
      <xdr:row>38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4162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104775</xdr:rowOff>
    </xdr:from>
    <xdr:to>
      <xdr:col>3</xdr:col>
      <xdr:colOff>304800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876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95250</xdr:rowOff>
    </xdr:from>
    <xdr:to>
      <xdr:col>6</xdr:col>
      <xdr:colOff>295275</xdr:colOff>
      <xdr:row>11</xdr:row>
      <xdr:rowOff>95250</xdr:rowOff>
    </xdr:to>
    <xdr:sp>
      <xdr:nvSpPr>
        <xdr:cNvPr id="3" name="Line 3"/>
        <xdr:cNvSpPr>
          <a:spLocks/>
        </xdr:cNvSpPr>
      </xdr:nvSpPr>
      <xdr:spPr>
        <a:xfrm>
          <a:off x="3009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104775</xdr:rowOff>
    </xdr:from>
    <xdr:to>
      <xdr:col>3</xdr:col>
      <xdr:colOff>304800</xdr:colOff>
      <xdr:row>20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876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95250</xdr:rowOff>
    </xdr:from>
    <xdr:to>
      <xdr:col>6</xdr:col>
      <xdr:colOff>295275</xdr:colOff>
      <xdr:row>20</xdr:row>
      <xdr:rowOff>95250</xdr:rowOff>
    </xdr:to>
    <xdr:sp>
      <xdr:nvSpPr>
        <xdr:cNvPr id="5" name="Line 5"/>
        <xdr:cNvSpPr>
          <a:spLocks/>
        </xdr:cNvSpPr>
      </xdr:nvSpPr>
      <xdr:spPr>
        <a:xfrm>
          <a:off x="3009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104775</xdr:rowOff>
    </xdr:from>
    <xdr:to>
      <xdr:col>3</xdr:col>
      <xdr:colOff>304800</xdr:colOff>
      <xdr:row>29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876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104775</xdr:rowOff>
    </xdr:from>
    <xdr:to>
      <xdr:col>3</xdr:col>
      <xdr:colOff>304800</xdr:colOff>
      <xdr:row>38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876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95250</xdr:rowOff>
    </xdr:from>
    <xdr:to>
      <xdr:col>6</xdr:col>
      <xdr:colOff>295275</xdr:colOff>
      <xdr:row>29</xdr:row>
      <xdr:rowOff>95250</xdr:rowOff>
    </xdr:to>
    <xdr:sp>
      <xdr:nvSpPr>
        <xdr:cNvPr id="9" name="Line 9"/>
        <xdr:cNvSpPr>
          <a:spLocks/>
        </xdr:cNvSpPr>
      </xdr:nvSpPr>
      <xdr:spPr>
        <a:xfrm>
          <a:off x="3009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95250</xdr:rowOff>
    </xdr:from>
    <xdr:to>
      <xdr:col>6</xdr:col>
      <xdr:colOff>295275</xdr:colOff>
      <xdr:row>38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009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95250</xdr:rowOff>
    </xdr:from>
    <xdr:to>
      <xdr:col>12</xdr:col>
      <xdr:colOff>295275</xdr:colOff>
      <xdr:row>11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5295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20</xdr:row>
      <xdr:rowOff>95250</xdr:rowOff>
    </xdr:from>
    <xdr:to>
      <xdr:col>12</xdr:col>
      <xdr:colOff>295275</xdr:colOff>
      <xdr:row>20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5295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29</xdr:row>
      <xdr:rowOff>95250</xdr:rowOff>
    </xdr:from>
    <xdr:to>
      <xdr:col>12</xdr:col>
      <xdr:colOff>295275</xdr:colOff>
      <xdr:row>29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5295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38</xdr:row>
      <xdr:rowOff>95250</xdr:rowOff>
    </xdr:from>
    <xdr:to>
      <xdr:col>12</xdr:col>
      <xdr:colOff>295275</xdr:colOff>
      <xdr:row>38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295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104775</xdr:rowOff>
    </xdr:from>
    <xdr:to>
      <xdr:col>9</xdr:col>
      <xdr:colOff>304800</xdr:colOff>
      <xdr:row>11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162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104775</xdr:rowOff>
    </xdr:from>
    <xdr:to>
      <xdr:col>9</xdr:col>
      <xdr:colOff>304800</xdr:colOff>
      <xdr:row>20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62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104775</xdr:rowOff>
    </xdr:from>
    <xdr:to>
      <xdr:col>9</xdr:col>
      <xdr:colOff>304800</xdr:colOff>
      <xdr:row>29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162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9</xdr:col>
      <xdr:colOff>304800</xdr:colOff>
      <xdr:row>38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4162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104775</xdr:rowOff>
    </xdr:from>
    <xdr:to>
      <xdr:col>3</xdr:col>
      <xdr:colOff>304800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876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95250</xdr:rowOff>
    </xdr:from>
    <xdr:to>
      <xdr:col>6</xdr:col>
      <xdr:colOff>295275</xdr:colOff>
      <xdr:row>11</xdr:row>
      <xdr:rowOff>95250</xdr:rowOff>
    </xdr:to>
    <xdr:sp>
      <xdr:nvSpPr>
        <xdr:cNvPr id="3" name="Line 3"/>
        <xdr:cNvSpPr>
          <a:spLocks/>
        </xdr:cNvSpPr>
      </xdr:nvSpPr>
      <xdr:spPr>
        <a:xfrm>
          <a:off x="3009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104775</xdr:rowOff>
    </xdr:from>
    <xdr:to>
      <xdr:col>3</xdr:col>
      <xdr:colOff>304800</xdr:colOff>
      <xdr:row>20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876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95250</xdr:rowOff>
    </xdr:from>
    <xdr:to>
      <xdr:col>6</xdr:col>
      <xdr:colOff>295275</xdr:colOff>
      <xdr:row>20</xdr:row>
      <xdr:rowOff>95250</xdr:rowOff>
    </xdr:to>
    <xdr:sp>
      <xdr:nvSpPr>
        <xdr:cNvPr id="5" name="Line 5"/>
        <xdr:cNvSpPr>
          <a:spLocks/>
        </xdr:cNvSpPr>
      </xdr:nvSpPr>
      <xdr:spPr>
        <a:xfrm>
          <a:off x="3009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104775</xdr:rowOff>
    </xdr:from>
    <xdr:to>
      <xdr:col>3</xdr:col>
      <xdr:colOff>304800</xdr:colOff>
      <xdr:row>29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876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104775</xdr:rowOff>
    </xdr:from>
    <xdr:to>
      <xdr:col>3</xdr:col>
      <xdr:colOff>304800</xdr:colOff>
      <xdr:row>38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876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95250</xdr:rowOff>
    </xdr:from>
    <xdr:to>
      <xdr:col>6</xdr:col>
      <xdr:colOff>295275</xdr:colOff>
      <xdr:row>29</xdr:row>
      <xdr:rowOff>95250</xdr:rowOff>
    </xdr:to>
    <xdr:sp>
      <xdr:nvSpPr>
        <xdr:cNvPr id="9" name="Line 9"/>
        <xdr:cNvSpPr>
          <a:spLocks/>
        </xdr:cNvSpPr>
      </xdr:nvSpPr>
      <xdr:spPr>
        <a:xfrm>
          <a:off x="3009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95250</xdr:rowOff>
    </xdr:from>
    <xdr:to>
      <xdr:col>6</xdr:col>
      <xdr:colOff>295275</xdr:colOff>
      <xdr:row>38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009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95250</xdr:rowOff>
    </xdr:from>
    <xdr:to>
      <xdr:col>12</xdr:col>
      <xdr:colOff>295275</xdr:colOff>
      <xdr:row>11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5295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20</xdr:row>
      <xdr:rowOff>95250</xdr:rowOff>
    </xdr:from>
    <xdr:to>
      <xdr:col>12</xdr:col>
      <xdr:colOff>295275</xdr:colOff>
      <xdr:row>20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5295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29</xdr:row>
      <xdr:rowOff>95250</xdr:rowOff>
    </xdr:from>
    <xdr:to>
      <xdr:col>12</xdr:col>
      <xdr:colOff>295275</xdr:colOff>
      <xdr:row>29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5295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38</xdr:row>
      <xdr:rowOff>95250</xdr:rowOff>
    </xdr:from>
    <xdr:to>
      <xdr:col>12</xdr:col>
      <xdr:colOff>295275</xdr:colOff>
      <xdr:row>38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295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104775</xdr:rowOff>
    </xdr:from>
    <xdr:to>
      <xdr:col>9</xdr:col>
      <xdr:colOff>304800</xdr:colOff>
      <xdr:row>11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162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104775</xdr:rowOff>
    </xdr:from>
    <xdr:to>
      <xdr:col>9</xdr:col>
      <xdr:colOff>304800</xdr:colOff>
      <xdr:row>20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62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104775</xdr:rowOff>
    </xdr:from>
    <xdr:to>
      <xdr:col>9</xdr:col>
      <xdr:colOff>304800</xdr:colOff>
      <xdr:row>29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162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9</xdr:col>
      <xdr:colOff>304800</xdr:colOff>
      <xdr:row>38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4162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104775</xdr:rowOff>
    </xdr:from>
    <xdr:to>
      <xdr:col>3</xdr:col>
      <xdr:colOff>304800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876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95250</xdr:rowOff>
    </xdr:from>
    <xdr:to>
      <xdr:col>6</xdr:col>
      <xdr:colOff>295275</xdr:colOff>
      <xdr:row>11</xdr:row>
      <xdr:rowOff>95250</xdr:rowOff>
    </xdr:to>
    <xdr:sp>
      <xdr:nvSpPr>
        <xdr:cNvPr id="3" name="Line 3"/>
        <xdr:cNvSpPr>
          <a:spLocks/>
        </xdr:cNvSpPr>
      </xdr:nvSpPr>
      <xdr:spPr>
        <a:xfrm>
          <a:off x="3009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104775</xdr:rowOff>
    </xdr:from>
    <xdr:to>
      <xdr:col>3</xdr:col>
      <xdr:colOff>304800</xdr:colOff>
      <xdr:row>20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876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95250</xdr:rowOff>
    </xdr:from>
    <xdr:to>
      <xdr:col>6</xdr:col>
      <xdr:colOff>295275</xdr:colOff>
      <xdr:row>20</xdr:row>
      <xdr:rowOff>95250</xdr:rowOff>
    </xdr:to>
    <xdr:sp>
      <xdr:nvSpPr>
        <xdr:cNvPr id="5" name="Line 5"/>
        <xdr:cNvSpPr>
          <a:spLocks/>
        </xdr:cNvSpPr>
      </xdr:nvSpPr>
      <xdr:spPr>
        <a:xfrm>
          <a:off x="3009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104775</xdr:rowOff>
    </xdr:from>
    <xdr:to>
      <xdr:col>3</xdr:col>
      <xdr:colOff>304800</xdr:colOff>
      <xdr:row>29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876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104775</xdr:rowOff>
    </xdr:from>
    <xdr:to>
      <xdr:col>3</xdr:col>
      <xdr:colOff>304800</xdr:colOff>
      <xdr:row>38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876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95250</xdr:rowOff>
    </xdr:from>
    <xdr:to>
      <xdr:col>6</xdr:col>
      <xdr:colOff>295275</xdr:colOff>
      <xdr:row>29</xdr:row>
      <xdr:rowOff>95250</xdr:rowOff>
    </xdr:to>
    <xdr:sp>
      <xdr:nvSpPr>
        <xdr:cNvPr id="9" name="Line 9"/>
        <xdr:cNvSpPr>
          <a:spLocks/>
        </xdr:cNvSpPr>
      </xdr:nvSpPr>
      <xdr:spPr>
        <a:xfrm>
          <a:off x="3009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95250</xdr:rowOff>
    </xdr:from>
    <xdr:to>
      <xdr:col>6</xdr:col>
      <xdr:colOff>295275</xdr:colOff>
      <xdr:row>38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009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95250</xdr:rowOff>
    </xdr:from>
    <xdr:to>
      <xdr:col>12</xdr:col>
      <xdr:colOff>295275</xdr:colOff>
      <xdr:row>11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5295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20</xdr:row>
      <xdr:rowOff>95250</xdr:rowOff>
    </xdr:from>
    <xdr:to>
      <xdr:col>12</xdr:col>
      <xdr:colOff>295275</xdr:colOff>
      <xdr:row>20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5295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29</xdr:row>
      <xdr:rowOff>95250</xdr:rowOff>
    </xdr:from>
    <xdr:to>
      <xdr:col>12</xdr:col>
      <xdr:colOff>295275</xdr:colOff>
      <xdr:row>29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5295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38</xdr:row>
      <xdr:rowOff>95250</xdr:rowOff>
    </xdr:from>
    <xdr:to>
      <xdr:col>12</xdr:col>
      <xdr:colOff>295275</xdr:colOff>
      <xdr:row>38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295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104775</xdr:rowOff>
    </xdr:from>
    <xdr:to>
      <xdr:col>9</xdr:col>
      <xdr:colOff>304800</xdr:colOff>
      <xdr:row>11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162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104775</xdr:rowOff>
    </xdr:from>
    <xdr:to>
      <xdr:col>9</xdr:col>
      <xdr:colOff>304800</xdr:colOff>
      <xdr:row>20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62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104775</xdr:rowOff>
    </xdr:from>
    <xdr:to>
      <xdr:col>9</xdr:col>
      <xdr:colOff>304800</xdr:colOff>
      <xdr:row>29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162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9</xdr:col>
      <xdr:colOff>304800</xdr:colOff>
      <xdr:row>38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4162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104775</xdr:rowOff>
    </xdr:from>
    <xdr:to>
      <xdr:col>3</xdr:col>
      <xdr:colOff>304800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876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95250</xdr:rowOff>
    </xdr:from>
    <xdr:to>
      <xdr:col>6</xdr:col>
      <xdr:colOff>295275</xdr:colOff>
      <xdr:row>11</xdr:row>
      <xdr:rowOff>95250</xdr:rowOff>
    </xdr:to>
    <xdr:sp>
      <xdr:nvSpPr>
        <xdr:cNvPr id="3" name="Line 3"/>
        <xdr:cNvSpPr>
          <a:spLocks/>
        </xdr:cNvSpPr>
      </xdr:nvSpPr>
      <xdr:spPr>
        <a:xfrm>
          <a:off x="3009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104775</xdr:rowOff>
    </xdr:from>
    <xdr:to>
      <xdr:col>3</xdr:col>
      <xdr:colOff>304800</xdr:colOff>
      <xdr:row>20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876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95250</xdr:rowOff>
    </xdr:from>
    <xdr:to>
      <xdr:col>6</xdr:col>
      <xdr:colOff>295275</xdr:colOff>
      <xdr:row>20</xdr:row>
      <xdr:rowOff>95250</xdr:rowOff>
    </xdr:to>
    <xdr:sp>
      <xdr:nvSpPr>
        <xdr:cNvPr id="5" name="Line 5"/>
        <xdr:cNvSpPr>
          <a:spLocks/>
        </xdr:cNvSpPr>
      </xdr:nvSpPr>
      <xdr:spPr>
        <a:xfrm>
          <a:off x="3009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104775</xdr:rowOff>
    </xdr:from>
    <xdr:to>
      <xdr:col>3</xdr:col>
      <xdr:colOff>304800</xdr:colOff>
      <xdr:row>29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876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104775</xdr:rowOff>
    </xdr:from>
    <xdr:to>
      <xdr:col>3</xdr:col>
      <xdr:colOff>304800</xdr:colOff>
      <xdr:row>38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876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95250</xdr:rowOff>
    </xdr:from>
    <xdr:to>
      <xdr:col>6</xdr:col>
      <xdr:colOff>295275</xdr:colOff>
      <xdr:row>29</xdr:row>
      <xdr:rowOff>95250</xdr:rowOff>
    </xdr:to>
    <xdr:sp>
      <xdr:nvSpPr>
        <xdr:cNvPr id="9" name="Line 9"/>
        <xdr:cNvSpPr>
          <a:spLocks/>
        </xdr:cNvSpPr>
      </xdr:nvSpPr>
      <xdr:spPr>
        <a:xfrm>
          <a:off x="3009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95250</xdr:rowOff>
    </xdr:from>
    <xdr:to>
      <xdr:col>6</xdr:col>
      <xdr:colOff>295275</xdr:colOff>
      <xdr:row>38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009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95250</xdr:rowOff>
    </xdr:from>
    <xdr:to>
      <xdr:col>12</xdr:col>
      <xdr:colOff>295275</xdr:colOff>
      <xdr:row>11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5295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20</xdr:row>
      <xdr:rowOff>95250</xdr:rowOff>
    </xdr:from>
    <xdr:to>
      <xdr:col>12</xdr:col>
      <xdr:colOff>295275</xdr:colOff>
      <xdr:row>20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5295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29</xdr:row>
      <xdr:rowOff>95250</xdr:rowOff>
    </xdr:from>
    <xdr:to>
      <xdr:col>12</xdr:col>
      <xdr:colOff>295275</xdr:colOff>
      <xdr:row>29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5295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38</xdr:row>
      <xdr:rowOff>95250</xdr:rowOff>
    </xdr:from>
    <xdr:to>
      <xdr:col>12</xdr:col>
      <xdr:colOff>295275</xdr:colOff>
      <xdr:row>38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295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104775</xdr:rowOff>
    </xdr:from>
    <xdr:to>
      <xdr:col>9</xdr:col>
      <xdr:colOff>304800</xdr:colOff>
      <xdr:row>11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162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104775</xdr:rowOff>
    </xdr:from>
    <xdr:to>
      <xdr:col>9</xdr:col>
      <xdr:colOff>304800</xdr:colOff>
      <xdr:row>20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62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104775</xdr:rowOff>
    </xdr:from>
    <xdr:to>
      <xdr:col>9</xdr:col>
      <xdr:colOff>304800</xdr:colOff>
      <xdr:row>29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162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9</xdr:col>
      <xdr:colOff>304800</xdr:colOff>
      <xdr:row>38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4162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104775</xdr:rowOff>
    </xdr:from>
    <xdr:to>
      <xdr:col>3</xdr:col>
      <xdr:colOff>304800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876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95250</xdr:rowOff>
    </xdr:from>
    <xdr:to>
      <xdr:col>6</xdr:col>
      <xdr:colOff>295275</xdr:colOff>
      <xdr:row>11</xdr:row>
      <xdr:rowOff>95250</xdr:rowOff>
    </xdr:to>
    <xdr:sp>
      <xdr:nvSpPr>
        <xdr:cNvPr id="3" name="Line 3"/>
        <xdr:cNvSpPr>
          <a:spLocks/>
        </xdr:cNvSpPr>
      </xdr:nvSpPr>
      <xdr:spPr>
        <a:xfrm>
          <a:off x="3009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104775</xdr:rowOff>
    </xdr:from>
    <xdr:to>
      <xdr:col>3</xdr:col>
      <xdr:colOff>304800</xdr:colOff>
      <xdr:row>20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876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95250</xdr:rowOff>
    </xdr:from>
    <xdr:to>
      <xdr:col>6</xdr:col>
      <xdr:colOff>295275</xdr:colOff>
      <xdr:row>20</xdr:row>
      <xdr:rowOff>95250</xdr:rowOff>
    </xdr:to>
    <xdr:sp>
      <xdr:nvSpPr>
        <xdr:cNvPr id="5" name="Line 5"/>
        <xdr:cNvSpPr>
          <a:spLocks/>
        </xdr:cNvSpPr>
      </xdr:nvSpPr>
      <xdr:spPr>
        <a:xfrm>
          <a:off x="3009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104775</xdr:rowOff>
    </xdr:from>
    <xdr:to>
      <xdr:col>3</xdr:col>
      <xdr:colOff>304800</xdr:colOff>
      <xdr:row>29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876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104775</xdr:rowOff>
    </xdr:from>
    <xdr:to>
      <xdr:col>3</xdr:col>
      <xdr:colOff>304800</xdr:colOff>
      <xdr:row>38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876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95250</xdr:rowOff>
    </xdr:from>
    <xdr:to>
      <xdr:col>6</xdr:col>
      <xdr:colOff>295275</xdr:colOff>
      <xdr:row>29</xdr:row>
      <xdr:rowOff>95250</xdr:rowOff>
    </xdr:to>
    <xdr:sp>
      <xdr:nvSpPr>
        <xdr:cNvPr id="9" name="Line 9"/>
        <xdr:cNvSpPr>
          <a:spLocks/>
        </xdr:cNvSpPr>
      </xdr:nvSpPr>
      <xdr:spPr>
        <a:xfrm>
          <a:off x="3009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95250</xdr:rowOff>
    </xdr:from>
    <xdr:to>
      <xdr:col>6</xdr:col>
      <xdr:colOff>295275</xdr:colOff>
      <xdr:row>38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009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95250</xdr:rowOff>
    </xdr:from>
    <xdr:to>
      <xdr:col>12</xdr:col>
      <xdr:colOff>295275</xdr:colOff>
      <xdr:row>11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5295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20</xdr:row>
      <xdr:rowOff>95250</xdr:rowOff>
    </xdr:from>
    <xdr:to>
      <xdr:col>12</xdr:col>
      <xdr:colOff>295275</xdr:colOff>
      <xdr:row>20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5295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29</xdr:row>
      <xdr:rowOff>95250</xdr:rowOff>
    </xdr:from>
    <xdr:to>
      <xdr:col>12</xdr:col>
      <xdr:colOff>295275</xdr:colOff>
      <xdr:row>29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5295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38</xdr:row>
      <xdr:rowOff>95250</xdr:rowOff>
    </xdr:from>
    <xdr:to>
      <xdr:col>12</xdr:col>
      <xdr:colOff>295275</xdr:colOff>
      <xdr:row>38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295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104775</xdr:rowOff>
    </xdr:from>
    <xdr:to>
      <xdr:col>9</xdr:col>
      <xdr:colOff>304800</xdr:colOff>
      <xdr:row>11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162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104775</xdr:rowOff>
    </xdr:from>
    <xdr:to>
      <xdr:col>9</xdr:col>
      <xdr:colOff>304800</xdr:colOff>
      <xdr:row>20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62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104775</xdr:rowOff>
    </xdr:from>
    <xdr:to>
      <xdr:col>9</xdr:col>
      <xdr:colOff>304800</xdr:colOff>
      <xdr:row>29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162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9</xdr:col>
      <xdr:colOff>304800</xdr:colOff>
      <xdr:row>38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4162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104775</xdr:rowOff>
    </xdr:from>
    <xdr:to>
      <xdr:col>3</xdr:col>
      <xdr:colOff>304800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876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95250</xdr:rowOff>
    </xdr:from>
    <xdr:to>
      <xdr:col>6</xdr:col>
      <xdr:colOff>295275</xdr:colOff>
      <xdr:row>11</xdr:row>
      <xdr:rowOff>95250</xdr:rowOff>
    </xdr:to>
    <xdr:sp>
      <xdr:nvSpPr>
        <xdr:cNvPr id="3" name="Line 3"/>
        <xdr:cNvSpPr>
          <a:spLocks/>
        </xdr:cNvSpPr>
      </xdr:nvSpPr>
      <xdr:spPr>
        <a:xfrm>
          <a:off x="3009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104775</xdr:rowOff>
    </xdr:from>
    <xdr:to>
      <xdr:col>3</xdr:col>
      <xdr:colOff>304800</xdr:colOff>
      <xdr:row>20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876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95250</xdr:rowOff>
    </xdr:from>
    <xdr:to>
      <xdr:col>6</xdr:col>
      <xdr:colOff>295275</xdr:colOff>
      <xdr:row>20</xdr:row>
      <xdr:rowOff>95250</xdr:rowOff>
    </xdr:to>
    <xdr:sp>
      <xdr:nvSpPr>
        <xdr:cNvPr id="5" name="Line 5"/>
        <xdr:cNvSpPr>
          <a:spLocks/>
        </xdr:cNvSpPr>
      </xdr:nvSpPr>
      <xdr:spPr>
        <a:xfrm>
          <a:off x="3009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104775</xdr:rowOff>
    </xdr:from>
    <xdr:to>
      <xdr:col>3</xdr:col>
      <xdr:colOff>304800</xdr:colOff>
      <xdr:row>29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876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104775</xdr:rowOff>
    </xdr:from>
    <xdr:to>
      <xdr:col>3</xdr:col>
      <xdr:colOff>304800</xdr:colOff>
      <xdr:row>38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876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95250</xdr:rowOff>
    </xdr:from>
    <xdr:to>
      <xdr:col>6</xdr:col>
      <xdr:colOff>295275</xdr:colOff>
      <xdr:row>29</xdr:row>
      <xdr:rowOff>95250</xdr:rowOff>
    </xdr:to>
    <xdr:sp>
      <xdr:nvSpPr>
        <xdr:cNvPr id="9" name="Line 9"/>
        <xdr:cNvSpPr>
          <a:spLocks/>
        </xdr:cNvSpPr>
      </xdr:nvSpPr>
      <xdr:spPr>
        <a:xfrm>
          <a:off x="3009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95250</xdr:rowOff>
    </xdr:from>
    <xdr:to>
      <xdr:col>6</xdr:col>
      <xdr:colOff>295275</xdr:colOff>
      <xdr:row>38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009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95250</xdr:rowOff>
    </xdr:from>
    <xdr:to>
      <xdr:col>12</xdr:col>
      <xdr:colOff>295275</xdr:colOff>
      <xdr:row>11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5295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20</xdr:row>
      <xdr:rowOff>95250</xdr:rowOff>
    </xdr:from>
    <xdr:to>
      <xdr:col>12</xdr:col>
      <xdr:colOff>295275</xdr:colOff>
      <xdr:row>20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5295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29</xdr:row>
      <xdr:rowOff>95250</xdr:rowOff>
    </xdr:from>
    <xdr:to>
      <xdr:col>12</xdr:col>
      <xdr:colOff>295275</xdr:colOff>
      <xdr:row>29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5295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38</xdr:row>
      <xdr:rowOff>95250</xdr:rowOff>
    </xdr:from>
    <xdr:to>
      <xdr:col>12</xdr:col>
      <xdr:colOff>295275</xdr:colOff>
      <xdr:row>38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295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104775</xdr:rowOff>
    </xdr:from>
    <xdr:to>
      <xdr:col>9</xdr:col>
      <xdr:colOff>304800</xdr:colOff>
      <xdr:row>11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162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104775</xdr:rowOff>
    </xdr:from>
    <xdr:to>
      <xdr:col>9</xdr:col>
      <xdr:colOff>304800</xdr:colOff>
      <xdr:row>20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62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104775</xdr:rowOff>
    </xdr:from>
    <xdr:to>
      <xdr:col>9</xdr:col>
      <xdr:colOff>304800</xdr:colOff>
      <xdr:row>29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162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9</xdr:col>
      <xdr:colOff>304800</xdr:colOff>
      <xdr:row>38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4162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104775</xdr:rowOff>
    </xdr:from>
    <xdr:to>
      <xdr:col>3</xdr:col>
      <xdr:colOff>304800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876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95250</xdr:rowOff>
    </xdr:from>
    <xdr:to>
      <xdr:col>6</xdr:col>
      <xdr:colOff>295275</xdr:colOff>
      <xdr:row>11</xdr:row>
      <xdr:rowOff>95250</xdr:rowOff>
    </xdr:to>
    <xdr:sp>
      <xdr:nvSpPr>
        <xdr:cNvPr id="3" name="Line 3"/>
        <xdr:cNvSpPr>
          <a:spLocks/>
        </xdr:cNvSpPr>
      </xdr:nvSpPr>
      <xdr:spPr>
        <a:xfrm>
          <a:off x="3009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104775</xdr:rowOff>
    </xdr:from>
    <xdr:to>
      <xdr:col>3</xdr:col>
      <xdr:colOff>304800</xdr:colOff>
      <xdr:row>20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1876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95250</xdr:rowOff>
    </xdr:from>
    <xdr:to>
      <xdr:col>6</xdr:col>
      <xdr:colOff>295275</xdr:colOff>
      <xdr:row>20</xdr:row>
      <xdr:rowOff>95250</xdr:rowOff>
    </xdr:to>
    <xdr:sp>
      <xdr:nvSpPr>
        <xdr:cNvPr id="5" name="Line 5"/>
        <xdr:cNvSpPr>
          <a:spLocks/>
        </xdr:cNvSpPr>
      </xdr:nvSpPr>
      <xdr:spPr>
        <a:xfrm>
          <a:off x="3009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466725</xdr:colOff>
      <xdr:row>38</xdr:row>
      <xdr:rowOff>0</xdr:rowOff>
    </xdr:from>
    <xdr:to>
      <xdr:col>17</xdr:col>
      <xdr:colOff>466725</xdr:colOff>
      <xdr:row>38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7610475" y="593407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104775</xdr:rowOff>
    </xdr:from>
    <xdr:to>
      <xdr:col>3</xdr:col>
      <xdr:colOff>304800</xdr:colOff>
      <xdr:row>29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876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104775</xdr:rowOff>
    </xdr:from>
    <xdr:to>
      <xdr:col>3</xdr:col>
      <xdr:colOff>304800</xdr:colOff>
      <xdr:row>38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1876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95250</xdr:rowOff>
    </xdr:from>
    <xdr:to>
      <xdr:col>6</xdr:col>
      <xdr:colOff>295275</xdr:colOff>
      <xdr:row>29</xdr:row>
      <xdr:rowOff>95250</xdr:rowOff>
    </xdr:to>
    <xdr:sp>
      <xdr:nvSpPr>
        <xdr:cNvPr id="9" name="Line 9"/>
        <xdr:cNvSpPr>
          <a:spLocks/>
        </xdr:cNvSpPr>
      </xdr:nvSpPr>
      <xdr:spPr>
        <a:xfrm>
          <a:off x="3009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95250</xdr:rowOff>
    </xdr:from>
    <xdr:to>
      <xdr:col>6</xdr:col>
      <xdr:colOff>295275</xdr:colOff>
      <xdr:row>38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009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95250</xdr:rowOff>
    </xdr:from>
    <xdr:to>
      <xdr:col>12</xdr:col>
      <xdr:colOff>295275</xdr:colOff>
      <xdr:row>11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5295900" y="1847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20</xdr:row>
      <xdr:rowOff>95250</xdr:rowOff>
    </xdr:from>
    <xdr:to>
      <xdr:col>12</xdr:col>
      <xdr:colOff>295275</xdr:colOff>
      <xdr:row>20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5295900" y="3200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29</xdr:row>
      <xdr:rowOff>95250</xdr:rowOff>
    </xdr:from>
    <xdr:to>
      <xdr:col>12</xdr:col>
      <xdr:colOff>295275</xdr:colOff>
      <xdr:row>29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5295900" y="461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38</xdr:row>
      <xdr:rowOff>95250</xdr:rowOff>
    </xdr:from>
    <xdr:to>
      <xdr:col>12</xdr:col>
      <xdr:colOff>295275</xdr:colOff>
      <xdr:row>38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295900" y="602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104775</xdr:rowOff>
    </xdr:from>
    <xdr:to>
      <xdr:col>9</xdr:col>
      <xdr:colOff>304800</xdr:colOff>
      <xdr:row>11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162425" y="1857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20</xdr:row>
      <xdr:rowOff>104775</xdr:rowOff>
    </xdr:from>
    <xdr:to>
      <xdr:col>9</xdr:col>
      <xdr:colOff>304800</xdr:colOff>
      <xdr:row>20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62425" y="3209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29</xdr:row>
      <xdr:rowOff>104775</xdr:rowOff>
    </xdr:from>
    <xdr:to>
      <xdr:col>9</xdr:col>
      <xdr:colOff>304800</xdr:colOff>
      <xdr:row>29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4162425" y="4629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104775</xdr:rowOff>
    </xdr:from>
    <xdr:to>
      <xdr:col>9</xdr:col>
      <xdr:colOff>304800</xdr:colOff>
      <xdr:row>38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4162425" y="6038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"/>
  <sheetViews>
    <sheetView showGridLines="0" showZeros="0" tabSelected="1" zoomScale="84" zoomScaleNormal="84" workbookViewId="0" topLeftCell="A1">
      <selection activeCell="W38" sqref="W38:W39"/>
    </sheetView>
  </sheetViews>
  <sheetFormatPr defaultColWidth="9.140625" defaultRowHeight="12.75"/>
  <cols>
    <col min="1" max="1" width="5.7109375" style="1" customWidth="1"/>
    <col min="2" max="3" width="10.7109375" style="1" customWidth="1"/>
    <col min="4" max="17" width="5.7109375" style="1" customWidth="1"/>
    <col min="18" max="18" width="8.00390625" style="1" customWidth="1"/>
    <col min="19" max="20" width="12.7109375" style="1" customWidth="1"/>
    <col min="21" max="21" width="9.140625" style="1" customWidth="1"/>
    <col min="22" max="22" width="38.28125" style="25" customWidth="1"/>
    <col min="23" max="23" width="15.7109375" style="1" customWidth="1"/>
    <col min="24" max="26" width="9.140625" style="1" customWidth="1"/>
    <col min="27" max="27" width="11.421875" style="1" bestFit="1" customWidth="1"/>
    <col min="28" max="16384" width="9.140625" style="1" customWidth="1"/>
  </cols>
  <sheetData>
    <row r="1" spans="1:35" ht="13.5" thickBot="1">
      <c r="A1" s="108"/>
      <c r="C1" s="111" t="s">
        <v>31</v>
      </c>
      <c r="D1" s="111"/>
      <c r="E1" s="111"/>
      <c r="F1" s="112"/>
      <c r="G1" s="112"/>
      <c r="H1" s="112"/>
      <c r="I1" s="112"/>
      <c r="J1" s="150" t="s">
        <v>32</v>
      </c>
      <c r="K1" s="150"/>
      <c r="L1" s="114"/>
      <c r="M1" s="114"/>
      <c r="N1" s="114"/>
      <c r="O1" s="114"/>
      <c r="Z1" s="22">
        <f>SUM(N7,N16,N25,N34)</f>
        <v>0</v>
      </c>
      <c r="AA1" s="22">
        <f>2!Z1</f>
        <v>0</v>
      </c>
      <c r="AB1" s="22">
        <f>3!Z1</f>
        <v>0</v>
      </c>
      <c r="AC1" s="22">
        <f>4!Z1</f>
        <v>0</v>
      </c>
      <c r="AD1" s="22">
        <f>5!Z1</f>
        <v>0</v>
      </c>
      <c r="AE1" s="22">
        <f>6!Z1</f>
        <v>0</v>
      </c>
      <c r="AF1" s="22">
        <f>7!Z1</f>
        <v>0</v>
      </c>
      <c r="AG1" s="22">
        <f>SUM(U7,U16,U25,U34)</f>
        <v>0</v>
      </c>
      <c r="AH1" s="22">
        <f>9!Z1</f>
        <v>0</v>
      </c>
      <c r="AI1" s="22">
        <f>'10'!Z1</f>
        <v>0</v>
      </c>
    </row>
    <row r="2" spans="1:35" ht="13.5" thickBot="1">
      <c r="A2" s="109"/>
      <c r="C2" s="111"/>
      <c r="D2" s="111"/>
      <c r="E2" s="111"/>
      <c r="F2" s="113"/>
      <c r="G2" s="113"/>
      <c r="H2" s="113"/>
      <c r="I2" s="113"/>
      <c r="J2" s="150"/>
      <c r="K2" s="150"/>
      <c r="L2" s="115"/>
      <c r="M2" s="115"/>
      <c r="N2" s="115"/>
      <c r="O2" s="115"/>
      <c r="S2" s="20" t="s">
        <v>37</v>
      </c>
      <c r="T2" s="38"/>
      <c r="U2" s="151" t="s">
        <v>55</v>
      </c>
      <c r="V2" s="152"/>
      <c r="W2" s="153"/>
      <c r="Z2" s="22">
        <f>SUM(O7,O16,O25,O34)</f>
        <v>0</v>
      </c>
      <c r="AA2" s="22">
        <f>2!Z2</f>
        <v>0</v>
      </c>
      <c r="AB2" s="22">
        <f>3!Z2</f>
        <v>0</v>
      </c>
      <c r="AC2" s="22">
        <f>4!Z2</f>
        <v>0</v>
      </c>
      <c r="AD2" s="22">
        <f>5!Z2</f>
        <v>0</v>
      </c>
      <c r="AE2" s="22">
        <f>6!Z2</f>
        <v>0</v>
      </c>
      <c r="AF2" s="22">
        <f>7!Z2</f>
        <v>0</v>
      </c>
      <c r="AG2" s="22">
        <f>SUM(AG1,V7,V16,V25,V34)</f>
        <v>0</v>
      </c>
      <c r="AH2" s="22">
        <f>9!Z2</f>
        <v>0</v>
      </c>
      <c r="AI2" s="22">
        <f>'10'!Z2</f>
        <v>0</v>
      </c>
    </row>
    <row r="3" spans="1:23" ht="14.25" thickBo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3">
        <f>SUM(Z2:AI2)</f>
        <v>0</v>
      </c>
      <c r="T3" s="39"/>
      <c r="U3" s="154"/>
      <c r="V3" s="155"/>
      <c r="W3" s="156"/>
    </row>
    <row r="4" spans="1:23" ht="13.5" customHeight="1" thickBot="1">
      <c r="A4" s="21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8"/>
      <c r="T4" s="13"/>
      <c r="U4" s="45"/>
      <c r="V4" s="46"/>
      <c r="W4" s="47"/>
    </row>
    <row r="5" spans="1:23" ht="12" customHeight="1" thickBot="1">
      <c r="A5" s="120">
        <v>1</v>
      </c>
      <c r="B5" s="125" t="s">
        <v>30</v>
      </c>
      <c r="C5" s="126"/>
      <c r="D5" s="118" t="s">
        <v>0</v>
      </c>
      <c r="E5" s="81" t="s">
        <v>1</v>
      </c>
      <c r="F5" s="140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8" t="s">
        <v>7</v>
      </c>
      <c r="L5" s="88" t="s">
        <v>9</v>
      </c>
      <c r="M5" s="66" t="s">
        <v>8</v>
      </c>
      <c r="N5" s="66" t="s">
        <v>10</v>
      </c>
      <c r="O5" s="66" t="s">
        <v>11</v>
      </c>
      <c r="P5" s="66" t="s">
        <v>40</v>
      </c>
      <c r="Q5" s="8"/>
      <c r="R5" s="8"/>
      <c r="S5" s="65" t="s">
        <v>39</v>
      </c>
      <c r="T5" s="38"/>
      <c r="U5" s="72">
        <v>1</v>
      </c>
      <c r="V5" s="43" t="s">
        <v>54</v>
      </c>
      <c r="W5" s="49"/>
    </row>
    <row r="6" spans="1:23" ht="14.25" customHeight="1" thickBot="1">
      <c r="A6" s="121"/>
      <c r="B6" s="127"/>
      <c r="C6" s="128"/>
      <c r="D6" s="141"/>
      <c r="E6" s="82"/>
      <c r="F6" s="67"/>
      <c r="G6" s="82"/>
      <c r="H6" s="82"/>
      <c r="I6" s="82"/>
      <c r="J6" s="82"/>
      <c r="K6" s="82"/>
      <c r="L6" s="82"/>
      <c r="M6" s="67"/>
      <c r="N6" s="67"/>
      <c r="O6" s="67"/>
      <c r="P6" s="67"/>
      <c r="Q6" s="13"/>
      <c r="R6" s="3"/>
      <c r="S6" s="77"/>
      <c r="T6" s="40"/>
      <c r="U6" s="73"/>
      <c r="V6" s="30" t="s">
        <v>48</v>
      </c>
      <c r="W6" s="50"/>
    </row>
    <row r="7" spans="1:23" ht="7.5" customHeight="1" thickTop="1">
      <c r="A7" s="121"/>
      <c r="B7" s="98"/>
      <c r="C7" s="99"/>
      <c r="D7" s="116">
        <f>IF(W6=0,"",W6)</f>
      </c>
      <c r="E7" s="142">
        <f>IF(W12=0,"",AA31)</f>
      </c>
      <c r="F7" s="116">
        <f>IF(W6=0,"",W6+AA31)</f>
      </c>
      <c r="G7" s="129">
        <f>IF(W9=0,"",W9)</f>
      </c>
      <c r="H7" s="116">
        <f>IF(ISERROR(Y10),"",Y10)</f>
      </c>
      <c r="I7" s="129">
        <f>IF(W10=0,"",W10)</f>
      </c>
      <c r="J7" s="135">
        <f>IF(ISERROR(Y11),"",Y11)</f>
      </c>
      <c r="K7" s="133">
        <f>IF(W7=0,"",W7)</f>
      </c>
      <c r="L7" s="86">
        <f>IF(W5=0,"",W5)</f>
      </c>
      <c r="M7" s="70">
        <f>IF(AA24=0,"",AA24)</f>
      </c>
      <c r="N7" s="70">
        <f>IF(ISERROR(Y13),"",Y13)</f>
      </c>
      <c r="O7" s="70">
        <f>IF(ISERROR(Y15),"",Y15)</f>
      </c>
      <c r="P7" s="68"/>
      <c r="Q7" s="12"/>
      <c r="R7" s="76"/>
      <c r="S7" s="147">
        <f>SUM(Z1:AI1)</f>
        <v>0</v>
      </c>
      <c r="T7" s="33"/>
      <c r="U7" s="73"/>
      <c r="V7" s="75" t="s">
        <v>49</v>
      </c>
      <c r="W7" s="160"/>
    </row>
    <row r="8" spans="1:23" ht="7.5" customHeight="1" thickBot="1">
      <c r="A8" s="121"/>
      <c r="B8" s="100"/>
      <c r="C8" s="101"/>
      <c r="D8" s="117"/>
      <c r="E8" s="143"/>
      <c r="F8" s="117"/>
      <c r="G8" s="130"/>
      <c r="H8" s="117"/>
      <c r="I8" s="130"/>
      <c r="J8" s="136"/>
      <c r="K8" s="134"/>
      <c r="L8" s="87"/>
      <c r="M8" s="71"/>
      <c r="N8" s="71"/>
      <c r="O8" s="71"/>
      <c r="P8" s="69"/>
      <c r="Q8" s="12"/>
      <c r="R8" s="76"/>
      <c r="S8" s="148"/>
      <c r="T8" s="34"/>
      <c r="U8" s="73"/>
      <c r="V8" s="75"/>
      <c r="W8" s="161"/>
    </row>
    <row r="9" spans="1:46" ht="13.5" customHeight="1" thickBot="1">
      <c r="A9" s="121"/>
      <c r="B9" s="89"/>
      <c r="C9" s="90"/>
      <c r="D9" s="95"/>
      <c r="E9" s="78" t="s">
        <v>12</v>
      </c>
      <c r="F9" s="79"/>
      <c r="G9" s="79"/>
      <c r="H9" s="79"/>
      <c r="I9" s="80"/>
      <c r="J9" s="95"/>
      <c r="K9" s="78" t="s">
        <v>12</v>
      </c>
      <c r="L9" s="79"/>
      <c r="M9" s="79"/>
      <c r="N9" s="79"/>
      <c r="O9" s="80"/>
      <c r="P9" s="61"/>
      <c r="Q9" s="12"/>
      <c r="R9" s="76"/>
      <c r="T9" s="41"/>
      <c r="U9" s="73"/>
      <c r="V9" s="30" t="s">
        <v>50</v>
      </c>
      <c r="W9" s="50"/>
      <c r="X9" s="44"/>
      <c r="Y9" s="22" t="e">
        <f>SUM(W6+AB28)</f>
        <v>#VALUE!</v>
      </c>
      <c r="Z9" s="1">
        <f>IF(ISERROR(X10),"",X10)</f>
        <v>0</v>
      </c>
      <c r="AA9" s="1">
        <f>COS(AB9)</f>
        <v>1</v>
      </c>
      <c r="AB9" s="1">
        <f>RADIANS(W6)</f>
        <v>0</v>
      </c>
      <c r="AE9" s="22" t="e">
        <f>SUM(W15+AH28)</f>
        <v>#VALUE!</v>
      </c>
      <c r="AF9" s="1">
        <f>IF(ISERROR(AD10),"",AD10)</f>
        <v>0</v>
      </c>
      <c r="AG9" s="1">
        <f>COS(AH9)</f>
        <v>1</v>
      </c>
      <c r="AH9" s="1">
        <f>RADIANS(W15)</f>
        <v>0</v>
      </c>
      <c r="AK9" s="22" t="e">
        <f>SUM(W24+AN28)</f>
        <v>#VALUE!</v>
      </c>
      <c r="AL9" s="1">
        <f>IF(ISERROR(AJ11),"",AJ11)</f>
        <v>0</v>
      </c>
      <c r="AM9" s="1">
        <f>COS(AN9)</f>
        <v>1</v>
      </c>
      <c r="AN9" s="1">
        <f>RADIANS(W24)</f>
        <v>0</v>
      </c>
      <c r="AQ9" s="22" t="e">
        <f>SUM(W33+AT28)</f>
        <v>#VALUE!</v>
      </c>
      <c r="AR9" s="1">
        <f>IF(ISERROR(AP10),"",AP10)</f>
        <v>0</v>
      </c>
      <c r="AS9" s="1">
        <f>COS(AT9)</f>
        <v>1</v>
      </c>
      <c r="AT9" s="1">
        <f>RADIANS(W33)</f>
        <v>0</v>
      </c>
    </row>
    <row r="10" spans="1:45" ht="14.25" customHeight="1" thickBot="1" thickTop="1">
      <c r="A10" s="121"/>
      <c r="B10" s="89"/>
      <c r="C10" s="90"/>
      <c r="D10" s="96"/>
      <c r="E10" s="17" t="s">
        <v>13</v>
      </c>
      <c r="F10" s="56"/>
      <c r="G10" s="83"/>
      <c r="H10" s="17" t="s">
        <v>13</v>
      </c>
      <c r="I10" s="56"/>
      <c r="J10" s="96"/>
      <c r="K10" s="17" t="s">
        <v>13</v>
      </c>
      <c r="L10" s="59"/>
      <c r="M10" s="83"/>
      <c r="N10" s="17" t="s">
        <v>13</v>
      </c>
      <c r="O10" s="59"/>
      <c r="P10" s="60"/>
      <c r="Q10" s="12"/>
      <c r="R10" s="3"/>
      <c r="S10" s="20" t="s">
        <v>25</v>
      </c>
      <c r="T10" s="40"/>
      <c r="U10" s="73"/>
      <c r="V10" s="30" t="s">
        <v>51</v>
      </c>
      <c r="W10" s="50"/>
      <c r="X10" s="44"/>
      <c r="Y10" s="22" t="e">
        <f>SUM(F7+W9)</f>
        <v>#VALUE!</v>
      </c>
      <c r="Z10" s="25" t="s">
        <v>41</v>
      </c>
      <c r="AA10" s="26">
        <f>SUM(W7*AA9)</f>
        <v>0</v>
      </c>
      <c r="AE10" s="22" t="e">
        <f>SUM(F16+W18)</f>
        <v>#VALUE!</v>
      </c>
      <c r="AF10" s="25" t="s">
        <v>41</v>
      </c>
      <c r="AG10" s="26">
        <f>SUM(W16*AG9)</f>
        <v>0</v>
      </c>
      <c r="AK10" s="22" t="e">
        <f>SUM(F25+W27)</f>
        <v>#VALUE!</v>
      </c>
      <c r="AL10" s="25" t="s">
        <v>41</v>
      </c>
      <c r="AM10" s="26">
        <f>SUM(W25*AM9)</f>
        <v>0</v>
      </c>
      <c r="AQ10" s="22" t="e">
        <f>SUM(F34+W36)</f>
        <v>#VALUE!</v>
      </c>
      <c r="AR10" s="25" t="s">
        <v>41</v>
      </c>
      <c r="AS10" s="26">
        <f>SUM(W34*AS9)</f>
        <v>0</v>
      </c>
    </row>
    <row r="11" spans="1:44" ht="14.25" customHeight="1" thickBot="1" thickTop="1">
      <c r="A11" s="121"/>
      <c r="B11" s="89"/>
      <c r="C11" s="90"/>
      <c r="D11" s="96"/>
      <c r="E11" s="15" t="s">
        <v>14</v>
      </c>
      <c r="F11" s="16" t="s">
        <v>15</v>
      </c>
      <c r="G11" s="84"/>
      <c r="H11" s="15" t="s">
        <v>14</v>
      </c>
      <c r="I11" s="16" t="s">
        <v>15</v>
      </c>
      <c r="J11" s="96"/>
      <c r="K11" s="15" t="s">
        <v>14</v>
      </c>
      <c r="L11" s="16" t="s">
        <v>15</v>
      </c>
      <c r="M11" s="84"/>
      <c r="N11" s="15" t="s">
        <v>14</v>
      </c>
      <c r="O11" s="16" t="s">
        <v>15</v>
      </c>
      <c r="P11" s="60"/>
      <c r="Q11" s="12"/>
      <c r="R11" s="3"/>
      <c r="S11" s="64"/>
      <c r="T11" s="40"/>
      <c r="U11" s="73"/>
      <c r="V11" s="30" t="s">
        <v>52</v>
      </c>
      <c r="W11" s="50"/>
      <c r="X11" s="29"/>
      <c r="Y11" s="22" t="e">
        <f>SUM(Y10+W10)</f>
        <v>#VALUE!</v>
      </c>
      <c r="Z11" s="25"/>
      <c r="AE11" s="22" t="e">
        <f>SUM(AE10+W19)</f>
        <v>#VALUE!</v>
      </c>
      <c r="AF11" s="25"/>
      <c r="AK11" s="22" t="e">
        <f>SUM(AK10+W28)</f>
        <v>#VALUE!</v>
      </c>
      <c r="AL11" s="25"/>
      <c r="AQ11" s="22" t="e">
        <f>SUM(AQ10+W37)</f>
        <v>#VALUE!</v>
      </c>
      <c r="AR11" s="25"/>
    </row>
    <row r="12" spans="1:46" ht="13.5" customHeight="1" thickBot="1">
      <c r="A12" s="122"/>
      <c r="B12" s="91"/>
      <c r="C12" s="92"/>
      <c r="D12" s="97"/>
      <c r="E12" s="57"/>
      <c r="F12" s="58"/>
      <c r="G12" s="85"/>
      <c r="H12" s="57"/>
      <c r="I12" s="58"/>
      <c r="J12" s="97"/>
      <c r="K12" s="57"/>
      <c r="L12" s="58"/>
      <c r="M12" s="85"/>
      <c r="N12" s="57"/>
      <c r="O12" s="58"/>
      <c r="P12" s="62"/>
      <c r="Q12" s="12"/>
      <c r="R12" s="3"/>
      <c r="T12" s="41"/>
      <c r="U12" s="74"/>
      <c r="V12" s="32" t="s">
        <v>53</v>
      </c>
      <c r="W12" s="50"/>
      <c r="X12" s="29"/>
      <c r="Y12" s="1" t="e">
        <f>SUM((W5/AA24))</f>
        <v>#DIV/0!</v>
      </c>
      <c r="Z12" s="25"/>
      <c r="AA12" s="1">
        <f>SIN(AB12)</f>
        <v>0</v>
      </c>
      <c r="AB12" s="1">
        <f>RADIANS(W6)</f>
        <v>0</v>
      </c>
      <c r="AE12" s="1" t="e">
        <f>SUM((W14/AG24))</f>
        <v>#DIV/0!</v>
      </c>
      <c r="AF12" s="25"/>
      <c r="AG12" s="1">
        <f>SIN(AH12)</f>
        <v>0</v>
      </c>
      <c r="AH12" s="1">
        <f>RADIANS(W15)</f>
        <v>0</v>
      </c>
      <c r="AK12" s="1" t="e">
        <f>SUM((W23/AM24))</f>
        <v>#DIV/0!</v>
      </c>
      <c r="AL12" s="25"/>
      <c r="AM12" s="1">
        <f>SIN(AN12)</f>
        <v>0</v>
      </c>
      <c r="AN12" s="1">
        <f>RADIANS(W24)</f>
        <v>0</v>
      </c>
      <c r="AQ12" s="1" t="e">
        <f>SUM((W32/AS24))</f>
        <v>#DIV/0!</v>
      </c>
      <c r="AR12" s="25"/>
      <c r="AS12" s="1">
        <f>SIN(AT12)</f>
        <v>0</v>
      </c>
      <c r="AT12" s="1">
        <f>RADIANS(W33)</f>
        <v>0</v>
      </c>
    </row>
    <row r="13" spans="1:45" ht="13.5" thickBo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1"/>
      <c r="R13" s="3"/>
      <c r="S13" s="20" t="s">
        <v>26</v>
      </c>
      <c r="T13" s="38"/>
      <c r="U13" s="45"/>
      <c r="V13" s="30"/>
      <c r="W13" s="51"/>
      <c r="X13" s="29"/>
      <c r="Y13" s="22" t="e">
        <f>SUM(Y12*60)</f>
        <v>#DIV/0!</v>
      </c>
      <c r="Z13" s="25" t="s">
        <v>42</v>
      </c>
      <c r="AA13" s="26">
        <f>SUM(W7*AA12)</f>
        <v>0</v>
      </c>
      <c r="AE13" s="22" t="e">
        <f>SUM(AE12*60)</f>
        <v>#DIV/0!</v>
      </c>
      <c r="AF13" s="25" t="s">
        <v>42</v>
      </c>
      <c r="AG13" s="26">
        <f>SUM(W16*AG12)</f>
        <v>0</v>
      </c>
      <c r="AK13" s="22" t="e">
        <f>SUM(AK12*60)</f>
        <v>#DIV/0!</v>
      </c>
      <c r="AL13" s="25" t="s">
        <v>42</v>
      </c>
      <c r="AM13" s="26">
        <f>SUM(W25*AM12)</f>
        <v>0</v>
      </c>
      <c r="AQ13" s="22" t="e">
        <f>SUM(AQ12*60)</f>
        <v>#DIV/0!</v>
      </c>
      <c r="AR13" s="25" t="s">
        <v>42</v>
      </c>
      <c r="AS13" s="26">
        <f>SUM(W34*AS12)</f>
        <v>0</v>
      </c>
    </row>
    <row r="14" spans="1:44" ht="12" customHeight="1" thickBot="1" thickTop="1">
      <c r="A14" s="120">
        <v>2</v>
      </c>
      <c r="B14" s="125" t="s">
        <v>30</v>
      </c>
      <c r="C14" s="126"/>
      <c r="D14" s="118" t="s">
        <v>0</v>
      </c>
      <c r="E14" s="81" t="s">
        <v>1</v>
      </c>
      <c r="F14" s="140" t="s">
        <v>2</v>
      </c>
      <c r="G14" s="81" t="s">
        <v>3</v>
      </c>
      <c r="H14" s="81" t="s">
        <v>4</v>
      </c>
      <c r="I14" s="81" t="s">
        <v>5</v>
      </c>
      <c r="J14" s="81" t="s">
        <v>6</v>
      </c>
      <c r="K14" s="88" t="s">
        <v>7</v>
      </c>
      <c r="L14" s="88" t="s">
        <v>9</v>
      </c>
      <c r="M14" s="66" t="s">
        <v>8</v>
      </c>
      <c r="N14" s="66" t="s">
        <v>10</v>
      </c>
      <c r="O14" s="66" t="s">
        <v>11</v>
      </c>
      <c r="P14" s="66" t="s">
        <v>40</v>
      </c>
      <c r="Q14" s="13"/>
      <c r="R14" s="3"/>
      <c r="S14" s="10"/>
      <c r="T14" s="12"/>
      <c r="U14" s="72">
        <v>2</v>
      </c>
      <c r="V14" s="43" t="s">
        <v>54</v>
      </c>
      <c r="W14" s="49"/>
      <c r="X14" s="29"/>
      <c r="Y14" s="1" t="e">
        <f>SUM(10/60*Y13)</f>
        <v>#DIV/0!</v>
      </c>
      <c r="Z14" s="25"/>
      <c r="AE14" s="1" t="e">
        <f>SUM(10/60*AE13)</f>
        <v>#DIV/0!</v>
      </c>
      <c r="AF14" s="25"/>
      <c r="AK14" s="1" t="e">
        <f>SUM(10/60*AK13)</f>
        <v>#DIV/0!</v>
      </c>
      <c r="AL14" s="25"/>
      <c r="AQ14" s="1" t="e">
        <f>SUM(10/60*AQ13)</f>
        <v>#DIV/0!</v>
      </c>
      <c r="AR14" s="25"/>
    </row>
    <row r="15" spans="1:47" ht="12" customHeight="1" thickBot="1">
      <c r="A15" s="121"/>
      <c r="B15" s="127"/>
      <c r="C15" s="128"/>
      <c r="D15" s="141"/>
      <c r="E15" s="82"/>
      <c r="F15" s="67"/>
      <c r="G15" s="82"/>
      <c r="H15" s="82"/>
      <c r="I15" s="82"/>
      <c r="J15" s="82"/>
      <c r="K15" s="82"/>
      <c r="L15" s="82"/>
      <c r="M15" s="67"/>
      <c r="N15" s="67"/>
      <c r="O15" s="67"/>
      <c r="P15" s="67"/>
      <c r="Q15" s="13"/>
      <c r="R15" s="3"/>
      <c r="S15" s="2"/>
      <c r="T15" s="12"/>
      <c r="U15" s="73"/>
      <c r="V15" s="30" t="s">
        <v>48</v>
      </c>
      <c r="W15" s="50"/>
      <c r="X15" s="29"/>
      <c r="Y15" s="1" t="e">
        <f>ROUNDUP(Y14,1)</f>
        <v>#DIV/0!</v>
      </c>
      <c r="Z15" s="157" t="s">
        <v>43</v>
      </c>
      <c r="AA15" s="1">
        <f>COS(AB15)</f>
        <v>-1</v>
      </c>
      <c r="AB15" s="1">
        <f>RADIANS(AC16)</f>
        <v>3.141592653589793</v>
      </c>
      <c r="AC15" s="1">
        <f>IF(W12&gt;=180,W12-180,W12+180)</f>
        <v>180</v>
      </c>
      <c r="AE15" s="1" t="e">
        <f>ROUNDUP(AE14,1)</f>
        <v>#DIV/0!</v>
      </c>
      <c r="AF15" s="157" t="s">
        <v>43</v>
      </c>
      <c r="AG15" s="1">
        <f>COS(AH15)</f>
        <v>-1</v>
      </c>
      <c r="AH15" s="1">
        <f>RADIANS(AI16)</f>
        <v>3.141592653589793</v>
      </c>
      <c r="AI15" s="1">
        <f>IF(W21&gt;=180,W21-180,W21+180)</f>
        <v>180</v>
      </c>
      <c r="AK15" s="1" t="e">
        <f>ROUNDUP(AK14,1)</f>
        <v>#DIV/0!</v>
      </c>
      <c r="AL15" s="25" t="s">
        <v>43</v>
      </c>
      <c r="AM15" s="1">
        <f>COS(AN15)</f>
        <v>-1</v>
      </c>
      <c r="AN15" s="1">
        <f>RADIANS(AO16)</f>
        <v>3.141592653589793</v>
      </c>
      <c r="AO15" s="1">
        <f>IF(W30&gt;=180,W30-180,W30+180)</f>
        <v>180</v>
      </c>
      <c r="AQ15" s="1" t="e">
        <f>ROUNDUP(AQ14,1)</f>
        <v>#DIV/0!</v>
      </c>
      <c r="AR15" s="25" t="s">
        <v>43</v>
      </c>
      <c r="AS15" s="1">
        <f>COS(AT15)</f>
        <v>-1</v>
      </c>
      <c r="AT15" s="1">
        <f>RADIANS(AU16)</f>
        <v>3.141592653589793</v>
      </c>
      <c r="AU15" s="1">
        <f>IF(W39&gt;=180,W39-180,W39+180)</f>
        <v>180</v>
      </c>
    </row>
    <row r="16" spans="1:47" ht="7.5" customHeight="1">
      <c r="A16" s="121"/>
      <c r="B16" s="98"/>
      <c r="C16" s="99"/>
      <c r="D16" s="144">
        <f>IF(W15=0,"",W15)</f>
      </c>
      <c r="E16" s="142">
        <f>IF(W21=0,"",AG31)</f>
      </c>
      <c r="F16" s="116">
        <f>IF(W15=0,"",W15+AG31)</f>
      </c>
      <c r="G16" s="129">
        <f>IF(W18=0,"",W18)</f>
      </c>
      <c r="H16" s="116">
        <f>IF(ISERROR(AE10),"",AE10)</f>
      </c>
      <c r="I16" s="129">
        <f>IF(W19=0,"",W19)</f>
      </c>
      <c r="J16" s="135">
        <f>IF(ISERROR(AE11),"",AE11)</f>
      </c>
      <c r="K16" s="133">
        <f>IF(W16=0,"",W16)</f>
      </c>
      <c r="L16" s="86">
        <f>IF(W14=0,"",W14)</f>
      </c>
      <c r="M16" s="70">
        <f>IF(AG24=0,"",AG24)</f>
      </c>
      <c r="N16" s="70">
        <f>IF(ISERROR(AE13),"",AE13)</f>
      </c>
      <c r="O16" s="70">
        <f>IF(ISERROR(AE15),"",AE15)</f>
      </c>
      <c r="P16" s="68"/>
      <c r="Q16" s="12"/>
      <c r="R16" s="93"/>
      <c r="S16" s="65" t="s">
        <v>35</v>
      </c>
      <c r="T16" s="38"/>
      <c r="U16" s="73"/>
      <c r="V16" s="75" t="s">
        <v>49</v>
      </c>
      <c r="W16" s="160"/>
      <c r="Z16" s="157"/>
      <c r="AA16" s="158">
        <f>SUM(W11*AA15)</f>
        <v>0</v>
      </c>
      <c r="AC16" s="162">
        <f>SUM(AC15)</f>
        <v>180</v>
      </c>
      <c r="AF16" s="157"/>
      <c r="AG16" s="158">
        <f>SUM(W20*AG15)</f>
        <v>0</v>
      </c>
      <c r="AI16" s="162">
        <f>SUM(AI15)</f>
        <v>180</v>
      </c>
      <c r="AL16" s="25"/>
      <c r="AM16" s="158">
        <f>SUM(W29*AM15)</f>
        <v>0</v>
      </c>
      <c r="AO16" s="1">
        <f>SUM(AO15)</f>
        <v>180</v>
      </c>
      <c r="AR16" s="25"/>
      <c r="AS16" s="158">
        <f>SUM(W38*AS15)</f>
        <v>0</v>
      </c>
      <c r="AU16" s="1">
        <f>SUM(AU15)</f>
        <v>180</v>
      </c>
    </row>
    <row r="17" spans="1:45" ht="7.5" customHeight="1" thickBot="1">
      <c r="A17" s="121"/>
      <c r="B17" s="100"/>
      <c r="C17" s="101"/>
      <c r="D17" s="145"/>
      <c r="E17" s="143"/>
      <c r="F17" s="117"/>
      <c r="G17" s="130"/>
      <c r="H17" s="117"/>
      <c r="I17" s="130"/>
      <c r="J17" s="136"/>
      <c r="K17" s="134"/>
      <c r="L17" s="87"/>
      <c r="M17" s="71"/>
      <c r="N17" s="71"/>
      <c r="O17" s="71"/>
      <c r="P17" s="69"/>
      <c r="Q17" s="12"/>
      <c r="R17" s="93"/>
      <c r="S17" s="77"/>
      <c r="T17" s="38"/>
      <c r="U17" s="73"/>
      <c r="V17" s="75"/>
      <c r="W17" s="161"/>
      <c r="Z17" s="25"/>
      <c r="AA17" s="159"/>
      <c r="AC17" s="162"/>
      <c r="AF17" s="25"/>
      <c r="AG17" s="159"/>
      <c r="AI17" s="162"/>
      <c r="AL17" s="25"/>
      <c r="AM17" s="159"/>
      <c r="AR17" s="25"/>
      <c r="AS17" s="159"/>
    </row>
    <row r="18" spans="1:44" ht="13.5" customHeight="1" thickBot="1">
      <c r="A18" s="121"/>
      <c r="B18" s="89"/>
      <c r="C18" s="90"/>
      <c r="D18" s="95"/>
      <c r="E18" s="78" t="s">
        <v>12</v>
      </c>
      <c r="F18" s="79"/>
      <c r="G18" s="79"/>
      <c r="H18" s="79"/>
      <c r="I18" s="80"/>
      <c r="J18" s="95"/>
      <c r="K18" s="78" t="s">
        <v>12</v>
      </c>
      <c r="L18" s="79"/>
      <c r="M18" s="79"/>
      <c r="N18" s="79"/>
      <c r="O18" s="80"/>
      <c r="P18" s="61"/>
      <c r="Q18" s="12"/>
      <c r="R18" s="3"/>
      <c r="S18" s="149"/>
      <c r="T18" s="38"/>
      <c r="U18" s="73"/>
      <c r="V18" s="30" t="s">
        <v>50</v>
      </c>
      <c r="W18" s="50"/>
      <c r="Y18" s="22"/>
      <c r="Z18" s="25"/>
      <c r="AE18" s="22"/>
      <c r="AF18" s="25"/>
      <c r="AK18" s="22"/>
      <c r="AL18" s="25"/>
      <c r="AM18" s="3"/>
      <c r="AQ18" s="22"/>
      <c r="AR18" s="25"/>
    </row>
    <row r="19" spans="1:46" ht="13.5" customHeight="1" thickBot="1" thickTop="1">
      <c r="A19" s="121"/>
      <c r="B19" s="89"/>
      <c r="C19" s="90"/>
      <c r="D19" s="96"/>
      <c r="E19" s="17" t="s">
        <v>13</v>
      </c>
      <c r="F19" s="56"/>
      <c r="G19" s="83"/>
      <c r="H19" s="17" t="s">
        <v>13</v>
      </c>
      <c r="I19" s="56"/>
      <c r="J19" s="96"/>
      <c r="K19" s="17" t="s">
        <v>13</v>
      </c>
      <c r="L19" s="59"/>
      <c r="M19" s="83"/>
      <c r="N19" s="17" t="s">
        <v>13</v>
      </c>
      <c r="O19" s="59"/>
      <c r="P19" s="60"/>
      <c r="Q19" s="12"/>
      <c r="R19" s="3"/>
      <c r="S19" s="9">
        <f>SUM(W12)</f>
        <v>0</v>
      </c>
      <c r="T19" s="12"/>
      <c r="U19" s="73"/>
      <c r="V19" s="30" t="s">
        <v>51</v>
      </c>
      <c r="W19" s="50"/>
      <c r="Y19" s="22"/>
      <c r="Z19" s="25"/>
      <c r="AA19" s="1">
        <f>SIN(AB19)</f>
        <v>1.22514845490862E-16</v>
      </c>
      <c r="AB19" s="1">
        <f>RADIANS(AC16)</f>
        <v>3.141592653589793</v>
      </c>
      <c r="AE19" s="22"/>
      <c r="AF19" s="25"/>
      <c r="AG19" s="1">
        <f>SIN(AH19)</f>
        <v>1.22514845490862E-16</v>
      </c>
      <c r="AH19" s="1">
        <f>RADIANS(AI16)</f>
        <v>3.141592653589793</v>
      </c>
      <c r="AK19" s="22"/>
      <c r="AL19" s="25"/>
      <c r="AM19" s="1">
        <f>SIN(AN19)</f>
        <v>1.22514845490862E-16</v>
      </c>
      <c r="AN19" s="1">
        <f>RADIANS(AO16)</f>
        <v>3.141592653589793</v>
      </c>
      <c r="AQ19" s="22"/>
      <c r="AR19" s="25"/>
      <c r="AS19" s="1">
        <f>SIN(AT19)</f>
        <v>1.22514845490862E-16</v>
      </c>
      <c r="AT19" s="1">
        <f>RADIANS(AU16)</f>
        <v>3.141592653589793</v>
      </c>
    </row>
    <row r="20" spans="1:45" ht="13.5" customHeight="1" thickBot="1">
      <c r="A20" s="121"/>
      <c r="B20" s="89"/>
      <c r="C20" s="90"/>
      <c r="D20" s="96"/>
      <c r="E20" s="15" t="s">
        <v>14</v>
      </c>
      <c r="F20" s="16" t="s">
        <v>15</v>
      </c>
      <c r="G20" s="84"/>
      <c r="H20" s="15" t="s">
        <v>14</v>
      </c>
      <c r="I20" s="16" t="s">
        <v>15</v>
      </c>
      <c r="J20" s="96"/>
      <c r="K20" s="15" t="s">
        <v>14</v>
      </c>
      <c r="L20" s="16" t="s">
        <v>15</v>
      </c>
      <c r="M20" s="84"/>
      <c r="N20" s="15" t="s">
        <v>14</v>
      </c>
      <c r="O20" s="16" t="s">
        <v>15</v>
      </c>
      <c r="P20" s="60"/>
      <c r="Q20" s="12"/>
      <c r="R20" s="3"/>
      <c r="T20" s="41"/>
      <c r="U20" s="73"/>
      <c r="V20" s="30" t="s">
        <v>52</v>
      </c>
      <c r="W20" s="50">
        <f>W11</f>
        <v>0</v>
      </c>
      <c r="Y20" s="22"/>
      <c r="Z20" s="25" t="s">
        <v>44</v>
      </c>
      <c r="AA20" s="26">
        <f>SUM(W11*AA19)</f>
        <v>0</v>
      </c>
      <c r="AE20" s="22"/>
      <c r="AF20" s="25" t="s">
        <v>44</v>
      </c>
      <c r="AG20" s="26">
        <f>SUM(W20*AG19)</f>
        <v>0</v>
      </c>
      <c r="AK20" s="22"/>
      <c r="AL20" s="25" t="s">
        <v>44</v>
      </c>
      <c r="AM20" s="26">
        <f>SUM(W29*AM19)</f>
        <v>0</v>
      </c>
      <c r="AQ20" s="22"/>
      <c r="AR20" s="25" t="s">
        <v>44</v>
      </c>
      <c r="AS20" s="26">
        <f>SUM(W38*AS19)</f>
        <v>0</v>
      </c>
    </row>
    <row r="21" spans="1:23" ht="13.5" customHeight="1" thickBot="1">
      <c r="A21" s="122"/>
      <c r="B21" s="91"/>
      <c r="C21" s="92"/>
      <c r="D21" s="97"/>
      <c r="E21" s="57"/>
      <c r="F21" s="58"/>
      <c r="G21" s="85"/>
      <c r="H21" s="57"/>
      <c r="I21" s="58"/>
      <c r="J21" s="97"/>
      <c r="K21" s="57"/>
      <c r="L21" s="58"/>
      <c r="M21" s="85"/>
      <c r="N21" s="57"/>
      <c r="O21" s="58"/>
      <c r="P21" s="62"/>
      <c r="Q21" s="12"/>
      <c r="R21" s="3"/>
      <c r="S21" s="65" t="s">
        <v>36</v>
      </c>
      <c r="T21" s="38"/>
      <c r="U21" s="74"/>
      <c r="V21" s="32" t="s">
        <v>53</v>
      </c>
      <c r="W21" s="50">
        <f>W12</f>
        <v>0</v>
      </c>
    </row>
    <row r="22" spans="1:46" ht="14.25" customHeight="1" thickBo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1"/>
      <c r="R22" s="3"/>
      <c r="S22" s="149"/>
      <c r="T22" s="38"/>
      <c r="U22" s="45"/>
      <c r="V22" s="31"/>
      <c r="W22" s="52"/>
      <c r="Y22" s="22"/>
      <c r="Z22" s="25" t="s">
        <v>45</v>
      </c>
      <c r="AA22" s="1">
        <f>SUM(AA10+AA16)</f>
        <v>0</v>
      </c>
      <c r="AB22" s="1">
        <f>SUM(AA22*AA22)</f>
        <v>0</v>
      </c>
      <c r="AE22" s="22"/>
      <c r="AF22" s="25" t="s">
        <v>45</v>
      </c>
      <c r="AG22" s="1">
        <f>SUM(AG10+AG16)</f>
        <v>0</v>
      </c>
      <c r="AH22" s="1">
        <f>SUM(AG22*AG22)</f>
        <v>0</v>
      </c>
      <c r="AK22" s="22"/>
      <c r="AL22" s="25" t="s">
        <v>45</v>
      </c>
      <c r="AM22" s="1">
        <f>SUM(AM10+AM16)</f>
        <v>0</v>
      </c>
      <c r="AN22" s="1">
        <f>SUM(AM22*AM22)</f>
        <v>0</v>
      </c>
      <c r="AQ22" s="22"/>
      <c r="AR22" s="25" t="s">
        <v>45</v>
      </c>
      <c r="AS22" s="1">
        <f>SUM(AS10+AS16)</f>
        <v>0</v>
      </c>
      <c r="AT22" s="1">
        <f>SUM(AS22*AS22)</f>
        <v>0</v>
      </c>
    </row>
    <row r="23" spans="1:46" ht="13.5" customHeight="1" thickBot="1">
      <c r="A23" s="120">
        <v>3</v>
      </c>
      <c r="B23" s="125" t="s">
        <v>30</v>
      </c>
      <c r="C23" s="126"/>
      <c r="D23" s="118" t="s">
        <v>0</v>
      </c>
      <c r="E23" s="81" t="s">
        <v>1</v>
      </c>
      <c r="F23" s="140" t="s">
        <v>2</v>
      </c>
      <c r="G23" s="81" t="s">
        <v>3</v>
      </c>
      <c r="H23" s="81" t="s">
        <v>4</v>
      </c>
      <c r="I23" s="81" t="s">
        <v>5</v>
      </c>
      <c r="J23" s="81" t="s">
        <v>6</v>
      </c>
      <c r="K23" s="88" t="s">
        <v>7</v>
      </c>
      <c r="L23" s="88" t="s">
        <v>9</v>
      </c>
      <c r="M23" s="66" t="s">
        <v>8</v>
      </c>
      <c r="N23" s="66" t="s">
        <v>10</v>
      </c>
      <c r="O23" s="66" t="s">
        <v>11</v>
      </c>
      <c r="P23" s="66" t="s">
        <v>40</v>
      </c>
      <c r="Q23" s="13"/>
      <c r="R23" s="3"/>
      <c r="S23" s="24">
        <f>SUM(W11)</f>
        <v>0</v>
      </c>
      <c r="T23" s="42"/>
      <c r="U23" s="72">
        <v>3</v>
      </c>
      <c r="V23" s="43" t="s">
        <v>54</v>
      </c>
      <c r="W23" s="49"/>
      <c r="Z23" s="25" t="s">
        <v>46</v>
      </c>
      <c r="AA23" s="1">
        <f>SUM(AA13+AA20)</f>
        <v>0</v>
      </c>
      <c r="AB23" s="1">
        <f>SUM(AA23*AA23)</f>
        <v>0</v>
      </c>
      <c r="AF23" s="25" t="s">
        <v>46</v>
      </c>
      <c r="AG23" s="1">
        <f>SUM(AG13+AG20)</f>
        <v>0</v>
      </c>
      <c r="AH23" s="1">
        <f>SUM(AG23*AG23)</f>
        <v>0</v>
      </c>
      <c r="AL23" s="25" t="s">
        <v>46</v>
      </c>
      <c r="AM23" s="1">
        <f>SUM(AM13+AM20)</f>
        <v>0</v>
      </c>
      <c r="AN23" s="1">
        <f>SUM(AM23*AM23)</f>
        <v>0</v>
      </c>
      <c r="AR23" s="25" t="s">
        <v>46</v>
      </c>
      <c r="AS23" s="1">
        <f>SUM(AS13+AS20)</f>
        <v>0</v>
      </c>
      <c r="AT23" s="1">
        <f>SUM(AS23*AS23)</f>
        <v>0</v>
      </c>
    </row>
    <row r="24" spans="1:46" ht="13.5" customHeight="1" thickBot="1">
      <c r="A24" s="121"/>
      <c r="B24" s="127"/>
      <c r="C24" s="128"/>
      <c r="D24" s="141"/>
      <c r="E24" s="82"/>
      <c r="F24" s="67"/>
      <c r="G24" s="82"/>
      <c r="H24" s="82"/>
      <c r="I24" s="82"/>
      <c r="J24" s="82"/>
      <c r="K24" s="82"/>
      <c r="L24" s="82"/>
      <c r="M24" s="67"/>
      <c r="N24" s="67"/>
      <c r="O24" s="67"/>
      <c r="P24" s="67"/>
      <c r="Q24" s="13"/>
      <c r="R24" s="3"/>
      <c r="S24" s="7"/>
      <c r="T24" s="12"/>
      <c r="U24" s="73"/>
      <c r="V24" s="30" t="s">
        <v>48</v>
      </c>
      <c r="W24" s="50"/>
      <c r="Z24" s="25"/>
      <c r="AA24" s="1">
        <f>SQRT(AB24)</f>
        <v>0</v>
      </c>
      <c r="AB24" s="1">
        <f>SUM(AB22:AB23)</f>
        <v>0</v>
      </c>
      <c r="AF24" s="25"/>
      <c r="AG24" s="1">
        <f>SQRT(AH24)</f>
        <v>0</v>
      </c>
      <c r="AH24" s="1">
        <f>SUM(AH22:AH23)</f>
        <v>0</v>
      </c>
      <c r="AL24" s="25"/>
      <c r="AM24" s="1">
        <f>SQRT(AN24)</f>
        <v>0</v>
      </c>
      <c r="AN24" s="1">
        <f>SUM(AN22:AN23)</f>
        <v>0</v>
      </c>
      <c r="AR24" s="25"/>
      <c r="AS24" s="1">
        <f>SQRT(AT24)</f>
        <v>0</v>
      </c>
      <c r="AT24" s="1">
        <f>SUM(AT22:AT23)</f>
        <v>0</v>
      </c>
    </row>
    <row r="25" spans="1:46" ht="7.5" customHeight="1">
      <c r="A25" s="121"/>
      <c r="B25" s="98"/>
      <c r="C25" s="99"/>
      <c r="D25" s="144">
        <f>IF(W24=0,"",W24)</f>
      </c>
      <c r="E25" s="142">
        <f>IF(W30=0,"",AM31)</f>
      </c>
      <c r="F25" s="116">
        <f>IF(W24=0,"",W24+AM31)</f>
      </c>
      <c r="G25" s="129">
        <f>IF(W27=0,"",W27)</f>
      </c>
      <c r="H25" s="116">
        <f>IF(ISERROR(AK10),"",AK10)</f>
      </c>
      <c r="I25" s="129">
        <f>IF(W28=0,"",W28)</f>
      </c>
      <c r="J25" s="135">
        <f>IF(ISERROR(AK11),"",AK11)</f>
      </c>
      <c r="K25" s="133">
        <f>IF(W25=0,"",W25)</f>
      </c>
      <c r="L25" s="86">
        <f>IF(W23=0,"",W23)</f>
      </c>
      <c r="M25" s="70">
        <f>IF(AM24=0,"",AM24)</f>
      </c>
      <c r="N25" s="70">
        <f>IF(ISERROR(AK13),"",AK13)</f>
      </c>
      <c r="O25" s="70">
        <f>IF(ISERROR(AK15),"",AK15)</f>
      </c>
      <c r="P25" s="68"/>
      <c r="Q25" s="12"/>
      <c r="R25" s="93"/>
      <c r="S25" s="118" t="s">
        <v>27</v>
      </c>
      <c r="T25" s="11"/>
      <c r="U25" s="73"/>
      <c r="V25" s="75" t="s">
        <v>49</v>
      </c>
      <c r="W25" s="160"/>
      <c r="Z25" s="25"/>
      <c r="AA25" s="93"/>
      <c r="AB25" s="3"/>
      <c r="AF25" s="25"/>
      <c r="AG25" s="93"/>
      <c r="AH25" s="3"/>
      <c r="AL25" s="25"/>
      <c r="AM25" s="3"/>
      <c r="AN25" s="3"/>
      <c r="AR25" s="25"/>
      <c r="AS25" s="3"/>
      <c r="AT25" s="3"/>
    </row>
    <row r="26" spans="1:46" ht="7.5" customHeight="1" thickBot="1">
      <c r="A26" s="121"/>
      <c r="B26" s="100"/>
      <c r="C26" s="101"/>
      <c r="D26" s="145"/>
      <c r="E26" s="143"/>
      <c r="F26" s="117"/>
      <c r="G26" s="130"/>
      <c r="H26" s="117"/>
      <c r="I26" s="130"/>
      <c r="J26" s="136"/>
      <c r="K26" s="134"/>
      <c r="L26" s="87"/>
      <c r="M26" s="71"/>
      <c r="N26" s="71"/>
      <c r="O26" s="71"/>
      <c r="P26" s="69"/>
      <c r="Q26" s="12"/>
      <c r="R26" s="93"/>
      <c r="S26" s="119"/>
      <c r="T26" s="11"/>
      <c r="U26" s="73"/>
      <c r="V26" s="75"/>
      <c r="W26" s="161"/>
      <c r="Z26" s="25"/>
      <c r="AA26" s="94"/>
      <c r="AB26" s="27"/>
      <c r="AF26" s="25"/>
      <c r="AG26" s="94"/>
      <c r="AH26" s="27"/>
      <c r="AL26" s="25"/>
      <c r="AM26" s="27"/>
      <c r="AN26" s="27"/>
      <c r="AR26" s="25"/>
      <c r="AS26" s="27"/>
      <c r="AT26" s="27"/>
    </row>
    <row r="27" spans="1:44" ht="14.25" customHeight="1" thickBot="1" thickTop="1">
      <c r="A27" s="121"/>
      <c r="B27" s="89"/>
      <c r="C27" s="90"/>
      <c r="D27" s="95"/>
      <c r="E27" s="78" t="s">
        <v>12</v>
      </c>
      <c r="F27" s="79"/>
      <c r="G27" s="79"/>
      <c r="H27" s="79"/>
      <c r="I27" s="80"/>
      <c r="J27" s="95"/>
      <c r="K27" s="78" t="s">
        <v>12</v>
      </c>
      <c r="L27" s="79"/>
      <c r="M27" s="79"/>
      <c r="N27" s="79"/>
      <c r="O27" s="80"/>
      <c r="P27" s="61"/>
      <c r="Q27" s="12"/>
      <c r="R27" s="3"/>
      <c r="S27" s="4"/>
      <c r="T27" s="12"/>
      <c r="U27" s="73"/>
      <c r="V27" s="30" t="s">
        <v>50</v>
      </c>
      <c r="W27" s="50"/>
      <c r="Y27" s="22"/>
      <c r="Z27" s="25"/>
      <c r="AE27" s="22"/>
      <c r="AF27" s="25"/>
      <c r="AK27" s="22"/>
      <c r="AL27" s="25"/>
      <c r="AQ27" s="22"/>
      <c r="AR27" s="25"/>
    </row>
    <row r="28" spans="1:47" ht="14.25" customHeight="1" thickBot="1" thickTop="1">
      <c r="A28" s="121"/>
      <c r="B28" s="89"/>
      <c r="C28" s="90"/>
      <c r="D28" s="96"/>
      <c r="E28" s="17" t="s">
        <v>13</v>
      </c>
      <c r="F28" s="56"/>
      <c r="G28" s="83"/>
      <c r="H28" s="17" t="s">
        <v>13</v>
      </c>
      <c r="I28" s="56"/>
      <c r="J28" s="96"/>
      <c r="K28" s="17" t="s">
        <v>13</v>
      </c>
      <c r="L28" s="59"/>
      <c r="M28" s="83"/>
      <c r="N28" s="17" t="s">
        <v>13</v>
      </c>
      <c r="O28" s="59"/>
      <c r="P28" s="60"/>
      <c r="Q28" s="110" t="s">
        <v>34</v>
      </c>
      <c r="R28" s="3"/>
      <c r="S28" s="7"/>
      <c r="T28" s="12"/>
      <c r="U28" s="73"/>
      <c r="V28" s="30" t="s">
        <v>51</v>
      </c>
      <c r="W28" s="50"/>
      <c r="Y28" s="22"/>
      <c r="Z28" s="25" t="s">
        <v>47</v>
      </c>
      <c r="AA28" s="1">
        <f>IF(ISERROR(AA23/AA22),"",AA23/AA22)</f>
      </c>
      <c r="AB28" s="48" t="e">
        <f>IF(W6&lt;W12,AA29,0-AA29)</f>
        <v>#VALUE!</v>
      </c>
      <c r="AC28" s="44">
        <f>IF(ISERROR(AB28),"",AB28)</f>
      </c>
      <c r="AE28" s="22"/>
      <c r="AF28" s="25" t="s">
        <v>47</v>
      </c>
      <c r="AG28" s="1">
        <f>IF(ISERROR(AG23/AG22),"",AG23/AG22)</f>
      </c>
      <c r="AH28" s="48" t="e">
        <f>IF(W15&lt;W21,AG29,0-AG29)</f>
        <v>#VALUE!</v>
      </c>
      <c r="AI28" s="44">
        <f>IF(ISERROR(AH28),"",AH28)</f>
      </c>
      <c r="AK28" s="22"/>
      <c r="AL28" s="25" t="s">
        <v>47</v>
      </c>
      <c r="AM28" s="1">
        <f>IF(ISERROR(AM23/AM22),"",AM23/AM22)</f>
      </c>
      <c r="AN28" s="48" t="e">
        <f>IF(W24&lt;W30,AM29,0-AM29)</f>
        <v>#VALUE!</v>
      </c>
      <c r="AO28" s="44">
        <f>IF(ISERROR(AN28),"",AN28)</f>
      </c>
      <c r="AQ28" s="22"/>
      <c r="AR28" s="25" t="s">
        <v>47</v>
      </c>
      <c r="AS28" s="1">
        <f>IF(ISERROR(AS23/AS22),"",AS23/AS22)</f>
      </c>
      <c r="AT28" s="48" t="e">
        <f>IF(W33&lt;W39,AS29,0-AS29)</f>
        <v>#VALUE!</v>
      </c>
      <c r="AU28" s="44">
        <f>IF(ISERROR(AT28),"",AT28)</f>
      </c>
    </row>
    <row r="29" spans="1:47" ht="13.5" customHeight="1" thickBot="1">
      <c r="A29" s="121"/>
      <c r="B29" s="89"/>
      <c r="C29" s="90"/>
      <c r="D29" s="96"/>
      <c r="E29" s="15" t="s">
        <v>14</v>
      </c>
      <c r="F29" s="16" t="s">
        <v>15</v>
      </c>
      <c r="G29" s="84"/>
      <c r="H29" s="15" t="s">
        <v>14</v>
      </c>
      <c r="I29" s="16" t="s">
        <v>15</v>
      </c>
      <c r="J29" s="96"/>
      <c r="K29" s="15" t="s">
        <v>14</v>
      </c>
      <c r="L29" s="16" t="s">
        <v>15</v>
      </c>
      <c r="M29" s="84"/>
      <c r="N29" s="15" t="s">
        <v>14</v>
      </c>
      <c r="O29" s="16" t="s">
        <v>15</v>
      </c>
      <c r="P29" s="60"/>
      <c r="Q29" s="110"/>
      <c r="R29" s="3"/>
      <c r="S29" s="18" t="s">
        <v>28</v>
      </c>
      <c r="T29" s="11"/>
      <c r="U29" s="73"/>
      <c r="V29" s="30" t="s">
        <v>52</v>
      </c>
      <c r="W29" s="50">
        <f>W11</f>
        <v>0</v>
      </c>
      <c r="Y29" s="22"/>
      <c r="Z29" s="25"/>
      <c r="AA29" s="22" t="e">
        <f>ATAN(AA28)</f>
        <v>#VALUE!</v>
      </c>
      <c r="AB29" s="1" t="e">
        <f>DEGREES(AA28)</f>
        <v>#VALUE!</v>
      </c>
      <c r="AC29" s="29"/>
      <c r="AE29" s="22"/>
      <c r="AF29" s="25"/>
      <c r="AG29" s="22" t="e">
        <f>ATAN(AG28)</f>
        <v>#VALUE!</v>
      </c>
      <c r="AH29" s="1" t="e">
        <f>DEGREES(AG28)</f>
        <v>#VALUE!</v>
      </c>
      <c r="AI29" s="29"/>
      <c r="AK29" s="22"/>
      <c r="AL29" s="25"/>
      <c r="AM29" s="22" t="e">
        <f>ATAN(AM28)</f>
        <v>#VALUE!</v>
      </c>
      <c r="AN29" s="1" t="e">
        <f>DEGREES(AM28)</f>
        <v>#VALUE!</v>
      </c>
      <c r="AO29" s="29"/>
      <c r="AQ29" s="22"/>
      <c r="AR29" s="25"/>
      <c r="AS29" s="22" t="e">
        <f>ATAN(AS28)</f>
        <v>#VALUE!</v>
      </c>
      <c r="AT29" s="1" t="e">
        <f>DEGREES(AS28)</f>
        <v>#VALUE!</v>
      </c>
      <c r="AU29" s="29"/>
    </row>
    <row r="30" spans="1:26" ht="14.25" customHeight="1" thickBot="1" thickTop="1">
      <c r="A30" s="122"/>
      <c r="B30" s="91"/>
      <c r="C30" s="92"/>
      <c r="D30" s="97"/>
      <c r="E30" s="57"/>
      <c r="F30" s="58"/>
      <c r="G30" s="85"/>
      <c r="H30" s="57"/>
      <c r="I30" s="58"/>
      <c r="J30" s="97"/>
      <c r="K30" s="57"/>
      <c r="L30" s="58"/>
      <c r="M30" s="85"/>
      <c r="N30" s="57"/>
      <c r="O30" s="58"/>
      <c r="P30" s="62"/>
      <c r="Q30" s="110"/>
      <c r="R30" s="3"/>
      <c r="S30" s="4"/>
      <c r="T30" s="3"/>
      <c r="U30" s="74"/>
      <c r="V30" s="32" t="s">
        <v>53</v>
      </c>
      <c r="W30" s="50">
        <f>W12</f>
        <v>0</v>
      </c>
      <c r="Z30" s="25"/>
    </row>
    <row r="31" spans="1:45" ht="13.5" thickBo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1"/>
      <c r="R31" s="3"/>
      <c r="S31" s="7"/>
      <c r="T31" s="3"/>
      <c r="U31" s="45"/>
      <c r="V31" s="31"/>
      <c r="W31" s="52"/>
      <c r="Y31" s="28"/>
      <c r="Z31" s="25"/>
      <c r="AA31" s="1">
        <f>IF(AA16=0,0,AB28)</f>
        <v>0</v>
      </c>
      <c r="AG31" s="1">
        <f>IF(AG16=0,0,AH28)</f>
        <v>0</v>
      </c>
      <c r="AM31" s="1">
        <f>IF(AM16=0,0,AN28)</f>
        <v>0</v>
      </c>
      <c r="AS31" s="1">
        <f>IF(AS16=0,0,AT28)</f>
        <v>0</v>
      </c>
    </row>
    <row r="32" spans="1:23" ht="13.5" customHeight="1" thickBot="1">
      <c r="A32" s="120">
        <v>4</v>
      </c>
      <c r="B32" s="125" t="s">
        <v>30</v>
      </c>
      <c r="C32" s="126"/>
      <c r="D32" s="118" t="s">
        <v>0</v>
      </c>
      <c r="E32" s="81" t="s">
        <v>1</v>
      </c>
      <c r="F32" s="140" t="s">
        <v>2</v>
      </c>
      <c r="G32" s="81" t="s">
        <v>3</v>
      </c>
      <c r="H32" s="81" t="s">
        <v>4</v>
      </c>
      <c r="I32" s="81" t="s">
        <v>5</v>
      </c>
      <c r="J32" s="81" t="s">
        <v>6</v>
      </c>
      <c r="K32" s="88" t="s">
        <v>7</v>
      </c>
      <c r="L32" s="88" t="s">
        <v>9</v>
      </c>
      <c r="M32" s="66" t="s">
        <v>8</v>
      </c>
      <c r="N32" s="66" t="s">
        <v>10</v>
      </c>
      <c r="O32" s="66" t="s">
        <v>11</v>
      </c>
      <c r="P32" s="66" t="s">
        <v>40</v>
      </c>
      <c r="Q32" s="13"/>
      <c r="R32" s="19" t="s">
        <v>33</v>
      </c>
      <c r="S32" s="55" t="s">
        <v>56</v>
      </c>
      <c r="T32" s="35"/>
      <c r="U32" s="72">
        <v>4</v>
      </c>
      <c r="V32" s="43" t="s">
        <v>54</v>
      </c>
      <c r="W32" s="49"/>
    </row>
    <row r="33" spans="1:27" ht="13.5" customHeight="1" thickBot="1">
      <c r="A33" s="121"/>
      <c r="B33" s="127"/>
      <c r="C33" s="128"/>
      <c r="D33" s="141"/>
      <c r="E33" s="82"/>
      <c r="F33" s="67"/>
      <c r="G33" s="82"/>
      <c r="H33" s="82"/>
      <c r="I33" s="82"/>
      <c r="J33" s="82"/>
      <c r="K33" s="82"/>
      <c r="L33" s="82"/>
      <c r="M33" s="67"/>
      <c r="N33" s="67"/>
      <c r="O33" s="67"/>
      <c r="P33" s="67"/>
      <c r="Q33" s="13"/>
      <c r="R33" s="163"/>
      <c r="S33" s="164"/>
      <c r="T33" s="36"/>
      <c r="U33" s="73"/>
      <c r="V33" s="30" t="s">
        <v>48</v>
      </c>
      <c r="W33" s="50"/>
      <c r="AA33"/>
    </row>
    <row r="34" spans="1:23" ht="7.5" customHeight="1">
      <c r="A34" s="121"/>
      <c r="B34" s="98"/>
      <c r="C34" s="99"/>
      <c r="D34" s="144">
        <f>IF(W33=0,"",W33)</f>
      </c>
      <c r="E34" s="142">
        <f>IF(W39=0,"",AS31)</f>
      </c>
      <c r="F34" s="116">
        <f>IF(W33=0,"",W33+AS31)</f>
      </c>
      <c r="G34" s="129">
        <f>IF(W36=0,"",W36)</f>
      </c>
      <c r="H34" s="116">
        <f>IF(ISERROR(AQ10),"",AQ10)</f>
      </c>
      <c r="I34" s="129">
        <f>IF(W37=0,"",W37)</f>
      </c>
      <c r="J34" s="135">
        <f>IF(ISERROR(AQ11),"",AQ11)</f>
      </c>
      <c r="K34" s="133">
        <f>IF(W34=0,"",W34)</f>
      </c>
      <c r="L34" s="86">
        <f>IF(W32=0,"",W32)</f>
      </c>
      <c r="M34" s="70">
        <f>IF(AS24=0,"",AS24)</f>
      </c>
      <c r="N34" s="70">
        <f>IF(ISERROR(AQ13),"",AQ13)</f>
      </c>
      <c r="O34" s="70">
        <f>IF(ISERROR(AQ15),"",AQ15)</f>
      </c>
      <c r="P34" s="68"/>
      <c r="Q34" s="12"/>
      <c r="R34" s="165"/>
      <c r="S34" s="166"/>
      <c r="T34" s="36"/>
      <c r="U34" s="73"/>
      <c r="V34" s="75" t="s">
        <v>49</v>
      </c>
      <c r="W34" s="160"/>
    </row>
    <row r="35" spans="1:23" ht="7.5" customHeight="1" thickBot="1">
      <c r="A35" s="121"/>
      <c r="B35" s="100"/>
      <c r="C35" s="101"/>
      <c r="D35" s="145"/>
      <c r="E35" s="143"/>
      <c r="F35" s="117"/>
      <c r="G35" s="130"/>
      <c r="H35" s="117"/>
      <c r="I35" s="130"/>
      <c r="J35" s="136"/>
      <c r="K35" s="134"/>
      <c r="L35" s="87"/>
      <c r="M35" s="71"/>
      <c r="N35" s="71"/>
      <c r="O35" s="71"/>
      <c r="P35" s="69"/>
      <c r="Q35" s="12"/>
      <c r="R35" s="165"/>
      <c r="S35" s="166"/>
      <c r="T35" s="36"/>
      <c r="U35" s="73"/>
      <c r="V35" s="75"/>
      <c r="W35" s="161"/>
    </row>
    <row r="36" spans="1:25" ht="13.5" customHeight="1" thickBot="1">
      <c r="A36" s="121"/>
      <c r="B36" s="89"/>
      <c r="C36" s="90"/>
      <c r="D36" s="95"/>
      <c r="E36" s="78" t="s">
        <v>12</v>
      </c>
      <c r="F36" s="79"/>
      <c r="G36" s="79"/>
      <c r="H36" s="79"/>
      <c r="I36" s="80"/>
      <c r="J36" s="95"/>
      <c r="K36" s="78" t="s">
        <v>12</v>
      </c>
      <c r="L36" s="79"/>
      <c r="M36" s="79"/>
      <c r="N36" s="79"/>
      <c r="O36" s="80"/>
      <c r="P36" s="61"/>
      <c r="Q36" s="12"/>
      <c r="R36" s="165"/>
      <c r="S36" s="166"/>
      <c r="T36" s="36"/>
      <c r="U36" s="73"/>
      <c r="V36" s="30" t="s">
        <v>50</v>
      </c>
      <c r="W36" s="50"/>
      <c r="Y36" s="22"/>
    </row>
    <row r="37" spans="1:25" ht="14.25" customHeight="1" thickBot="1" thickTop="1">
      <c r="A37" s="121"/>
      <c r="B37" s="89"/>
      <c r="C37" s="90"/>
      <c r="D37" s="96"/>
      <c r="E37" s="17" t="s">
        <v>13</v>
      </c>
      <c r="F37" s="56"/>
      <c r="G37" s="83"/>
      <c r="H37" s="17" t="s">
        <v>13</v>
      </c>
      <c r="I37" s="56"/>
      <c r="J37" s="96"/>
      <c r="K37" s="17" t="s">
        <v>13</v>
      </c>
      <c r="L37" s="59"/>
      <c r="M37" s="83"/>
      <c r="N37" s="17" t="s">
        <v>13</v>
      </c>
      <c r="O37" s="59"/>
      <c r="P37" s="60"/>
      <c r="Q37" s="12"/>
      <c r="R37" s="165"/>
      <c r="S37" s="166"/>
      <c r="T37" s="36"/>
      <c r="U37" s="73"/>
      <c r="V37" s="30" t="s">
        <v>51</v>
      </c>
      <c r="W37" s="50"/>
      <c r="Y37" s="22"/>
    </row>
    <row r="38" spans="1:25" ht="13.5" customHeight="1" thickBot="1">
      <c r="A38" s="121"/>
      <c r="B38" s="89"/>
      <c r="C38" s="90"/>
      <c r="D38" s="96"/>
      <c r="E38" s="15" t="s">
        <v>14</v>
      </c>
      <c r="F38" s="16" t="s">
        <v>15</v>
      </c>
      <c r="G38" s="84"/>
      <c r="H38" s="15" t="s">
        <v>14</v>
      </c>
      <c r="I38" s="16" t="s">
        <v>15</v>
      </c>
      <c r="J38" s="96"/>
      <c r="K38" s="15" t="s">
        <v>14</v>
      </c>
      <c r="L38" s="16" t="s">
        <v>15</v>
      </c>
      <c r="M38" s="84"/>
      <c r="N38" s="15" t="s">
        <v>14</v>
      </c>
      <c r="O38" s="16" t="s">
        <v>15</v>
      </c>
      <c r="P38" s="60"/>
      <c r="Q38" s="12"/>
      <c r="R38" s="165"/>
      <c r="S38" s="166"/>
      <c r="T38" s="36"/>
      <c r="U38" s="73"/>
      <c r="V38" s="30" t="s">
        <v>52</v>
      </c>
      <c r="W38" s="50">
        <f>W11</f>
        <v>0</v>
      </c>
      <c r="Y38" s="22"/>
    </row>
    <row r="39" spans="1:23" ht="13.5" customHeight="1" thickBot="1">
      <c r="A39" s="122"/>
      <c r="B39" s="91"/>
      <c r="C39" s="92"/>
      <c r="D39" s="97"/>
      <c r="E39" s="57"/>
      <c r="F39" s="58"/>
      <c r="G39" s="85"/>
      <c r="H39" s="57"/>
      <c r="I39" s="58"/>
      <c r="J39" s="97"/>
      <c r="K39" s="57"/>
      <c r="L39" s="58"/>
      <c r="M39" s="85"/>
      <c r="N39" s="57"/>
      <c r="O39" s="58"/>
      <c r="P39" s="63"/>
      <c r="Q39" s="12"/>
      <c r="R39" s="6" t="s">
        <v>29</v>
      </c>
      <c r="S39" s="5"/>
      <c r="T39" s="37"/>
      <c r="U39" s="74"/>
      <c r="V39" s="32" t="s">
        <v>53</v>
      </c>
      <c r="W39" s="50">
        <f>W12</f>
        <v>0</v>
      </c>
    </row>
    <row r="40" spans="1:25" ht="13.5" thickBo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3"/>
      <c r="Y40" s="22"/>
    </row>
    <row r="41" spans="1:20" ht="13.5" thickBot="1">
      <c r="A41" s="124" t="s">
        <v>16</v>
      </c>
      <c r="B41" s="124"/>
      <c r="C41" s="18" t="s">
        <v>17</v>
      </c>
      <c r="D41" s="78" t="s">
        <v>18</v>
      </c>
      <c r="E41" s="80"/>
      <c r="F41" s="78" t="s">
        <v>19</v>
      </c>
      <c r="G41" s="80"/>
      <c r="H41" s="78" t="s">
        <v>20</v>
      </c>
      <c r="I41" s="80"/>
      <c r="J41" s="78" t="s">
        <v>21</v>
      </c>
      <c r="K41" s="80"/>
      <c r="L41" s="78" t="s">
        <v>22</v>
      </c>
      <c r="M41" s="80"/>
      <c r="N41" s="78" t="s">
        <v>23</v>
      </c>
      <c r="O41" s="80"/>
      <c r="P41" s="78" t="s">
        <v>24</v>
      </c>
      <c r="Q41" s="79"/>
      <c r="R41" s="80"/>
      <c r="S41" s="3"/>
      <c r="T41" s="3"/>
    </row>
    <row r="42" spans="1:20" ht="13.5" thickTop="1">
      <c r="A42" s="146"/>
      <c r="B42" s="106"/>
      <c r="C42" s="53"/>
      <c r="D42" s="105"/>
      <c r="E42" s="106"/>
      <c r="F42" s="105"/>
      <c r="G42" s="106"/>
      <c r="H42" s="105"/>
      <c r="I42" s="106"/>
      <c r="J42" s="105"/>
      <c r="K42" s="106"/>
      <c r="L42" s="105"/>
      <c r="M42" s="106"/>
      <c r="N42" s="105"/>
      <c r="O42" s="106"/>
      <c r="P42" s="105"/>
      <c r="Q42" s="107"/>
      <c r="R42" s="106"/>
      <c r="S42" s="3"/>
      <c r="T42" s="3"/>
    </row>
    <row r="43" spans="1:20" ht="12.75">
      <c r="A43" s="123"/>
      <c r="B43" s="104"/>
      <c r="C43" s="54"/>
      <c r="D43" s="102"/>
      <c r="E43" s="104"/>
      <c r="F43" s="102"/>
      <c r="G43" s="104"/>
      <c r="H43" s="102"/>
      <c r="I43" s="104"/>
      <c r="J43" s="102"/>
      <c r="K43" s="104"/>
      <c r="L43" s="102"/>
      <c r="M43" s="104"/>
      <c r="N43" s="102"/>
      <c r="O43" s="104"/>
      <c r="P43" s="102"/>
      <c r="Q43" s="103"/>
      <c r="R43" s="104"/>
      <c r="S43" s="3"/>
      <c r="T43" s="3"/>
    </row>
    <row r="44" spans="1:20" ht="12.75">
      <c r="A44" s="123"/>
      <c r="B44" s="104"/>
      <c r="C44" s="54"/>
      <c r="D44" s="131"/>
      <c r="E44" s="132"/>
      <c r="F44" s="102"/>
      <c r="G44" s="104"/>
      <c r="H44" s="102"/>
      <c r="I44" s="104"/>
      <c r="J44" s="102"/>
      <c r="K44" s="104"/>
      <c r="L44" s="102"/>
      <c r="M44" s="104"/>
      <c r="N44" s="102"/>
      <c r="O44" s="104"/>
      <c r="P44" s="102"/>
      <c r="Q44" s="103"/>
      <c r="R44" s="104"/>
      <c r="S44" s="3"/>
      <c r="T44" s="3"/>
    </row>
    <row r="45" spans="1:18" ht="12.75">
      <c r="A45" s="123"/>
      <c r="B45" s="104"/>
      <c r="C45" s="54"/>
      <c r="D45" s="102"/>
      <c r="E45" s="104"/>
      <c r="F45" s="102"/>
      <c r="G45" s="104"/>
      <c r="H45" s="102"/>
      <c r="I45" s="104"/>
      <c r="J45" s="102"/>
      <c r="K45" s="104"/>
      <c r="L45" s="102"/>
      <c r="M45" s="104"/>
      <c r="N45" s="102"/>
      <c r="O45" s="104"/>
      <c r="P45" s="102"/>
      <c r="Q45" s="103"/>
      <c r="R45" s="104"/>
    </row>
    <row r="46" spans="1:18" ht="12.75">
      <c r="A46" s="123"/>
      <c r="B46" s="104"/>
      <c r="C46" s="54"/>
      <c r="D46" s="102"/>
      <c r="E46" s="104"/>
      <c r="F46" s="102"/>
      <c r="G46" s="104"/>
      <c r="H46" s="102"/>
      <c r="I46" s="104"/>
      <c r="J46" s="102"/>
      <c r="K46" s="104"/>
      <c r="L46" s="102"/>
      <c r="M46" s="104"/>
      <c r="N46" s="102"/>
      <c r="O46" s="104"/>
      <c r="P46" s="102"/>
      <c r="Q46" s="103"/>
      <c r="R46" s="104"/>
    </row>
  </sheetData>
  <mergeCells count="245">
    <mergeCell ref="P14:P15"/>
    <mergeCell ref="K14:K15"/>
    <mergeCell ref="J9:J12"/>
    <mergeCell ref="J18:J21"/>
    <mergeCell ref="M10:M12"/>
    <mergeCell ref="M19:M21"/>
    <mergeCell ref="F25:F26"/>
    <mergeCell ref="F23:F24"/>
    <mergeCell ref="AM16:AM17"/>
    <mergeCell ref="AS16:AS17"/>
    <mergeCell ref="AI16:AI17"/>
    <mergeCell ref="S21:S22"/>
    <mergeCell ref="J16:J17"/>
    <mergeCell ref="E16:E17"/>
    <mergeCell ref="F16:F17"/>
    <mergeCell ref="G16:G17"/>
    <mergeCell ref="AG25:AG26"/>
    <mergeCell ref="M34:M35"/>
    <mergeCell ref="N34:N35"/>
    <mergeCell ref="O34:O35"/>
    <mergeCell ref="M28:M30"/>
    <mergeCell ref="R33:S38"/>
    <mergeCell ref="W34:W35"/>
    <mergeCell ref="U23:U30"/>
    <mergeCell ref="V25:V26"/>
    <mergeCell ref="W25:W26"/>
    <mergeCell ref="U2:W3"/>
    <mergeCell ref="AF15:AF16"/>
    <mergeCell ref="AG16:AG17"/>
    <mergeCell ref="W16:W17"/>
    <mergeCell ref="V16:V17"/>
    <mergeCell ref="AA16:AA17"/>
    <mergeCell ref="AC16:AC17"/>
    <mergeCell ref="Z15:Z16"/>
    <mergeCell ref="W7:W8"/>
    <mergeCell ref="V34:V35"/>
    <mergeCell ref="U14:U21"/>
    <mergeCell ref="U32:U39"/>
    <mergeCell ref="D9:D12"/>
    <mergeCell ref="D18:D21"/>
    <mergeCell ref="D27:D30"/>
    <mergeCell ref="G19:G21"/>
    <mergeCell ref="G28:G30"/>
    <mergeCell ref="A22:P22"/>
    <mergeCell ref="A23:A30"/>
    <mergeCell ref="D23:D24"/>
    <mergeCell ref="K16:K17"/>
    <mergeCell ref="J1:K2"/>
    <mergeCell ref="E23:E24"/>
    <mergeCell ref="F14:F15"/>
    <mergeCell ref="G14:G15"/>
    <mergeCell ref="H14:H15"/>
    <mergeCell ref="I14:I15"/>
    <mergeCell ref="J14:J15"/>
    <mergeCell ref="I16:I17"/>
    <mergeCell ref="L45:M45"/>
    <mergeCell ref="N45:O45"/>
    <mergeCell ref="P45:R45"/>
    <mergeCell ref="A45:B45"/>
    <mergeCell ref="D45:E45"/>
    <mergeCell ref="F45:G45"/>
    <mergeCell ref="H45:I45"/>
    <mergeCell ref="S7:S8"/>
    <mergeCell ref="S16:S18"/>
    <mergeCell ref="A13:P13"/>
    <mergeCell ref="N16:N17"/>
    <mergeCell ref="O16:O17"/>
    <mergeCell ref="P16:P17"/>
    <mergeCell ref="N14:N15"/>
    <mergeCell ref="D16:D17"/>
    <mergeCell ref="K18:O18"/>
    <mergeCell ref="G10:G12"/>
    <mergeCell ref="L46:M46"/>
    <mergeCell ref="N46:O46"/>
    <mergeCell ref="E32:E33"/>
    <mergeCell ref="K32:K33"/>
    <mergeCell ref="L32:L33"/>
    <mergeCell ref="M32:M33"/>
    <mergeCell ref="N32:N33"/>
    <mergeCell ref="O32:O33"/>
    <mergeCell ref="K36:O36"/>
    <mergeCell ref="J45:K45"/>
    <mergeCell ref="A42:B42"/>
    <mergeCell ref="F34:F35"/>
    <mergeCell ref="B37:C37"/>
    <mergeCell ref="B38:C38"/>
    <mergeCell ref="J46:K46"/>
    <mergeCell ref="A46:B46"/>
    <mergeCell ref="F46:G46"/>
    <mergeCell ref="H46:I46"/>
    <mergeCell ref="D46:E46"/>
    <mergeCell ref="B39:C39"/>
    <mergeCell ref="D36:D39"/>
    <mergeCell ref="D25:D26"/>
    <mergeCell ref="E25:E26"/>
    <mergeCell ref="E27:I27"/>
    <mergeCell ref="B32:C33"/>
    <mergeCell ref="D32:D33"/>
    <mergeCell ref="D34:D35"/>
    <mergeCell ref="B34:C35"/>
    <mergeCell ref="E34:E35"/>
    <mergeCell ref="G23:G24"/>
    <mergeCell ref="H23:H24"/>
    <mergeCell ref="I23:I24"/>
    <mergeCell ref="H25:H26"/>
    <mergeCell ref="I25:I26"/>
    <mergeCell ref="G25:G26"/>
    <mergeCell ref="J7:J8"/>
    <mergeCell ref="I5:I6"/>
    <mergeCell ref="M5:M6"/>
    <mergeCell ref="K5:K6"/>
    <mergeCell ref="L5:L6"/>
    <mergeCell ref="L7:L8"/>
    <mergeCell ref="A14:A21"/>
    <mergeCell ref="B14:C15"/>
    <mergeCell ref="D14:D15"/>
    <mergeCell ref="E14:E15"/>
    <mergeCell ref="E18:I18"/>
    <mergeCell ref="B19:C19"/>
    <mergeCell ref="B20:C20"/>
    <mergeCell ref="B21:C21"/>
    <mergeCell ref="B18:C18"/>
    <mergeCell ref="H16:H17"/>
    <mergeCell ref="F7:F8"/>
    <mergeCell ref="G7:G8"/>
    <mergeCell ref="I7:I8"/>
    <mergeCell ref="H7:H8"/>
    <mergeCell ref="N5:N6"/>
    <mergeCell ref="M7:M8"/>
    <mergeCell ref="D5:D6"/>
    <mergeCell ref="E5:E6"/>
    <mergeCell ref="F5:F6"/>
    <mergeCell ref="G5:G6"/>
    <mergeCell ref="H5:H6"/>
    <mergeCell ref="J5:J6"/>
    <mergeCell ref="E7:E8"/>
    <mergeCell ref="K7:K8"/>
    <mergeCell ref="O14:O15"/>
    <mergeCell ref="L16:L17"/>
    <mergeCell ref="M16:M17"/>
    <mergeCell ref="N23:N24"/>
    <mergeCell ref="O23:O24"/>
    <mergeCell ref="L14:L15"/>
    <mergeCell ref="M14:M15"/>
    <mergeCell ref="P46:R46"/>
    <mergeCell ref="A31:P31"/>
    <mergeCell ref="F32:F33"/>
    <mergeCell ref="G32:G33"/>
    <mergeCell ref="H32:H33"/>
    <mergeCell ref="I32:I33"/>
    <mergeCell ref="J32:J33"/>
    <mergeCell ref="A32:A39"/>
    <mergeCell ref="J36:J39"/>
    <mergeCell ref="E36:I36"/>
    <mergeCell ref="G34:G35"/>
    <mergeCell ref="I34:I35"/>
    <mergeCell ref="D43:E43"/>
    <mergeCell ref="D44:E44"/>
    <mergeCell ref="D42:E42"/>
    <mergeCell ref="H34:H35"/>
    <mergeCell ref="G37:G39"/>
    <mergeCell ref="J41:K41"/>
    <mergeCell ref="L41:M41"/>
    <mergeCell ref="F41:G41"/>
    <mergeCell ref="J44:K44"/>
    <mergeCell ref="H43:I43"/>
    <mergeCell ref="L42:M42"/>
    <mergeCell ref="J42:K42"/>
    <mergeCell ref="H44:I44"/>
    <mergeCell ref="F43:G43"/>
    <mergeCell ref="F44:G44"/>
    <mergeCell ref="A5:A12"/>
    <mergeCell ref="A43:B43"/>
    <mergeCell ref="A44:B44"/>
    <mergeCell ref="D41:E41"/>
    <mergeCell ref="A41:B41"/>
    <mergeCell ref="B5:C6"/>
    <mergeCell ref="E9:I9"/>
    <mergeCell ref="H41:I41"/>
    <mergeCell ref="B36:C36"/>
    <mergeCell ref="B16:C17"/>
    <mergeCell ref="R16:R17"/>
    <mergeCell ref="R25:R26"/>
    <mergeCell ref="S25:S26"/>
    <mergeCell ref="P41:R41"/>
    <mergeCell ref="P23:P24"/>
    <mergeCell ref="P34:P35"/>
    <mergeCell ref="P32:P33"/>
    <mergeCell ref="L43:M43"/>
    <mergeCell ref="L44:M44"/>
    <mergeCell ref="J43:K43"/>
    <mergeCell ref="F42:G42"/>
    <mergeCell ref="H42:I42"/>
    <mergeCell ref="A1:A2"/>
    <mergeCell ref="Q28:Q30"/>
    <mergeCell ref="C1:E2"/>
    <mergeCell ref="F1:I2"/>
    <mergeCell ref="L1:O2"/>
    <mergeCell ref="P25:P26"/>
    <mergeCell ref="D7:D8"/>
    <mergeCell ref="B7:C8"/>
    <mergeCell ref="B10:C10"/>
    <mergeCell ref="B11:C11"/>
    <mergeCell ref="N41:O41"/>
    <mergeCell ref="P43:R43"/>
    <mergeCell ref="P44:R44"/>
    <mergeCell ref="N42:O42"/>
    <mergeCell ref="N43:O43"/>
    <mergeCell ref="N44:O44"/>
    <mergeCell ref="P42:R42"/>
    <mergeCell ref="B12:C12"/>
    <mergeCell ref="B9:C9"/>
    <mergeCell ref="B25:C26"/>
    <mergeCell ref="B28:C28"/>
    <mergeCell ref="B23:C24"/>
    <mergeCell ref="B29:C29"/>
    <mergeCell ref="B30:C30"/>
    <mergeCell ref="B27:C27"/>
    <mergeCell ref="AA25:AA26"/>
    <mergeCell ref="J27:J30"/>
    <mergeCell ref="N25:N26"/>
    <mergeCell ref="O25:O26"/>
    <mergeCell ref="K25:K26"/>
    <mergeCell ref="L25:L26"/>
    <mergeCell ref="J25:J26"/>
    <mergeCell ref="J23:J24"/>
    <mergeCell ref="M37:M39"/>
    <mergeCell ref="K27:O27"/>
    <mergeCell ref="L34:L35"/>
    <mergeCell ref="K23:K24"/>
    <mergeCell ref="L23:L24"/>
    <mergeCell ref="M23:M24"/>
    <mergeCell ref="M25:M26"/>
    <mergeCell ref="K34:K35"/>
    <mergeCell ref="J34:J35"/>
    <mergeCell ref="N7:N8"/>
    <mergeCell ref="O7:O8"/>
    <mergeCell ref="U5:U12"/>
    <mergeCell ref="V7:V8"/>
    <mergeCell ref="R7:R9"/>
    <mergeCell ref="P5:P6"/>
    <mergeCell ref="O5:O6"/>
    <mergeCell ref="P7:P8"/>
    <mergeCell ref="S5:S6"/>
    <mergeCell ref="K9:O9"/>
  </mergeCells>
  <printOptions horizontalCentered="1" verticalCentered="1"/>
  <pageMargins left="0" right="0" top="0.25" bottom="0" header="0.25" footer="0"/>
  <pageSetup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46"/>
  <sheetViews>
    <sheetView showGridLines="0" showZeros="0" zoomScale="84" zoomScaleNormal="84" workbookViewId="0" topLeftCell="A1">
      <selection activeCell="W38" sqref="W38:W39"/>
    </sheetView>
  </sheetViews>
  <sheetFormatPr defaultColWidth="9.140625" defaultRowHeight="12.75"/>
  <cols>
    <col min="1" max="1" width="5.7109375" style="1" customWidth="1"/>
    <col min="2" max="3" width="10.7109375" style="1" customWidth="1"/>
    <col min="4" max="17" width="5.7109375" style="1" customWidth="1"/>
    <col min="18" max="18" width="8.00390625" style="1" customWidth="1"/>
    <col min="19" max="20" width="12.7109375" style="1" customWidth="1"/>
    <col min="21" max="21" width="9.140625" style="1" customWidth="1"/>
    <col min="22" max="22" width="38.28125" style="25" customWidth="1"/>
    <col min="23" max="23" width="15.7109375" style="1" customWidth="1"/>
    <col min="24" max="26" width="9.140625" style="1" customWidth="1"/>
    <col min="27" max="27" width="11.421875" style="1" bestFit="1" customWidth="1"/>
    <col min="28" max="16384" width="9.140625" style="1" customWidth="1"/>
  </cols>
  <sheetData>
    <row r="1" spans="1:26" ht="13.5" thickBot="1">
      <c r="A1" s="108"/>
      <c r="C1" s="111" t="s">
        <v>31</v>
      </c>
      <c r="D1" s="111"/>
      <c r="E1" s="111"/>
      <c r="F1" s="112">
        <f>1!F1</f>
        <v>0</v>
      </c>
      <c r="G1" s="112"/>
      <c r="H1" s="112"/>
      <c r="I1" s="112"/>
      <c r="J1" s="150" t="str">
        <f>1!J1</f>
        <v>to</v>
      </c>
      <c r="K1" s="150"/>
      <c r="L1" s="114">
        <f>1!L1</f>
        <v>0</v>
      </c>
      <c r="M1" s="114"/>
      <c r="N1" s="114"/>
      <c r="O1" s="114"/>
      <c r="Z1" s="22">
        <f>SUM(N7,N16,N25,N34)</f>
        <v>0</v>
      </c>
    </row>
    <row r="2" spans="1:26" ht="13.5" thickBot="1">
      <c r="A2" s="109"/>
      <c r="C2" s="111"/>
      <c r="D2" s="111"/>
      <c r="E2" s="111"/>
      <c r="F2" s="113"/>
      <c r="G2" s="113"/>
      <c r="H2" s="113"/>
      <c r="I2" s="113"/>
      <c r="J2" s="150"/>
      <c r="K2" s="150"/>
      <c r="L2" s="115"/>
      <c r="M2" s="115"/>
      <c r="N2" s="115"/>
      <c r="O2" s="115"/>
      <c r="S2" s="20" t="s">
        <v>37</v>
      </c>
      <c r="T2" s="38"/>
      <c r="U2" s="151" t="s">
        <v>55</v>
      </c>
      <c r="V2" s="152"/>
      <c r="W2" s="153"/>
      <c r="Z2" s="22">
        <f>SUM(O7,O16,O25,O34)</f>
        <v>0</v>
      </c>
    </row>
    <row r="3" spans="1:23" ht="14.25" thickBo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3">
        <f>SUM(O7,O16,O25,O34)</f>
        <v>0</v>
      </c>
      <c r="T3" s="39"/>
      <c r="U3" s="154"/>
      <c r="V3" s="155"/>
      <c r="W3" s="156"/>
    </row>
    <row r="4" spans="1:23" ht="13.5" customHeight="1" thickBot="1">
      <c r="A4" s="21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8"/>
      <c r="T4" s="13"/>
      <c r="U4" s="45"/>
      <c r="V4" s="46"/>
      <c r="W4" s="47"/>
    </row>
    <row r="5" spans="1:23" ht="12" customHeight="1" thickBot="1">
      <c r="A5" s="120">
        <v>37</v>
      </c>
      <c r="B5" s="125" t="s">
        <v>30</v>
      </c>
      <c r="C5" s="126"/>
      <c r="D5" s="118" t="s">
        <v>0</v>
      </c>
      <c r="E5" s="81" t="s">
        <v>1</v>
      </c>
      <c r="F5" s="140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8" t="s">
        <v>7</v>
      </c>
      <c r="L5" s="88" t="s">
        <v>9</v>
      </c>
      <c r="M5" s="66" t="s">
        <v>8</v>
      </c>
      <c r="N5" s="66" t="s">
        <v>10</v>
      </c>
      <c r="O5" s="66" t="s">
        <v>11</v>
      </c>
      <c r="P5" s="66" t="s">
        <v>40</v>
      </c>
      <c r="Q5" s="8"/>
      <c r="R5" s="8"/>
      <c r="S5" s="65" t="s">
        <v>39</v>
      </c>
      <c r="T5" s="38"/>
      <c r="U5" s="72">
        <v>37</v>
      </c>
      <c r="V5" s="43" t="s">
        <v>54</v>
      </c>
      <c r="W5" s="49"/>
    </row>
    <row r="6" spans="1:23" ht="14.25" customHeight="1" thickBot="1">
      <c r="A6" s="121"/>
      <c r="B6" s="127"/>
      <c r="C6" s="128"/>
      <c r="D6" s="141"/>
      <c r="E6" s="82"/>
      <c r="F6" s="67"/>
      <c r="G6" s="82"/>
      <c r="H6" s="82"/>
      <c r="I6" s="82"/>
      <c r="J6" s="82"/>
      <c r="K6" s="82"/>
      <c r="L6" s="82"/>
      <c r="M6" s="67"/>
      <c r="N6" s="67"/>
      <c r="O6" s="67"/>
      <c r="P6" s="67"/>
      <c r="Q6" s="13"/>
      <c r="R6" s="3"/>
      <c r="S6" s="77"/>
      <c r="T6" s="40"/>
      <c r="U6" s="73"/>
      <c r="V6" s="30" t="s">
        <v>48</v>
      </c>
      <c r="W6" s="50"/>
    </row>
    <row r="7" spans="1:23" ht="7.5" customHeight="1" thickTop="1">
      <c r="A7" s="121"/>
      <c r="B7" s="98"/>
      <c r="C7" s="99"/>
      <c r="D7" s="116">
        <f>IF(W6=0,"",W6)</f>
      </c>
      <c r="E7" s="142">
        <f>IF(W12=0,"",AA31)</f>
      </c>
      <c r="F7" s="116">
        <f>IF(W6=0,"",W6+AA31)</f>
      </c>
      <c r="G7" s="129">
        <f>IF(W9=0,"",W9)</f>
      </c>
      <c r="H7" s="116">
        <f>IF(ISERROR(Y10),"",Y10)</f>
      </c>
      <c r="I7" s="129">
        <f>IF(W10=0,"",W10)</f>
      </c>
      <c r="J7" s="135">
        <f>IF(ISERROR(Y11),"",Y11)</f>
      </c>
      <c r="K7" s="133">
        <f>IF(W7=0,"",W7)</f>
      </c>
      <c r="L7" s="86">
        <f>IF(W5=0,"",W5)</f>
      </c>
      <c r="M7" s="70">
        <f>IF(AA24=0,"",AA24)</f>
      </c>
      <c r="N7" s="70">
        <f>IF(ISERROR(Y13),"",Y13)</f>
      </c>
      <c r="O7" s="70">
        <f>IF(ISERROR(Y15),"",Y15)</f>
      </c>
      <c r="P7" s="68"/>
      <c r="Q7" s="12"/>
      <c r="R7" s="76"/>
      <c r="S7" s="147">
        <f>SUM(N7,N16,N25,N34)</f>
        <v>0</v>
      </c>
      <c r="T7" s="33"/>
      <c r="U7" s="73"/>
      <c r="V7" s="75" t="s">
        <v>49</v>
      </c>
      <c r="W7" s="160"/>
    </row>
    <row r="8" spans="1:23" ht="7.5" customHeight="1" thickBot="1">
      <c r="A8" s="121"/>
      <c r="B8" s="100"/>
      <c r="C8" s="101"/>
      <c r="D8" s="117"/>
      <c r="E8" s="143"/>
      <c r="F8" s="117"/>
      <c r="G8" s="130"/>
      <c r="H8" s="117"/>
      <c r="I8" s="130"/>
      <c r="J8" s="136"/>
      <c r="K8" s="134"/>
      <c r="L8" s="87"/>
      <c r="M8" s="71"/>
      <c r="N8" s="71"/>
      <c r="O8" s="71"/>
      <c r="P8" s="69"/>
      <c r="Q8" s="12"/>
      <c r="R8" s="76"/>
      <c r="S8" s="148"/>
      <c r="T8" s="34"/>
      <c r="U8" s="73"/>
      <c r="V8" s="75"/>
      <c r="W8" s="161"/>
    </row>
    <row r="9" spans="1:46" ht="13.5" customHeight="1" thickBot="1">
      <c r="A9" s="121"/>
      <c r="B9" s="89"/>
      <c r="C9" s="90"/>
      <c r="D9" s="95"/>
      <c r="E9" s="78" t="s">
        <v>12</v>
      </c>
      <c r="F9" s="79"/>
      <c r="G9" s="79"/>
      <c r="H9" s="79"/>
      <c r="I9" s="80"/>
      <c r="J9" s="95"/>
      <c r="K9" s="78" t="s">
        <v>12</v>
      </c>
      <c r="L9" s="79"/>
      <c r="M9" s="79"/>
      <c r="N9" s="79"/>
      <c r="O9" s="80"/>
      <c r="P9" s="61"/>
      <c r="Q9" s="12"/>
      <c r="R9" s="76"/>
      <c r="T9" s="41"/>
      <c r="U9" s="73"/>
      <c r="V9" s="30" t="s">
        <v>50</v>
      </c>
      <c r="W9" s="50"/>
      <c r="X9" s="44"/>
      <c r="Y9" s="22" t="e">
        <f>SUM(W6+AB28)</f>
        <v>#VALUE!</v>
      </c>
      <c r="Z9" s="1">
        <f>IF(ISERROR(X10),"",X10)</f>
        <v>0</v>
      </c>
      <c r="AA9" s="1">
        <f>COS(AB9)</f>
        <v>1</v>
      </c>
      <c r="AB9" s="1">
        <f>RADIANS(W6)</f>
        <v>0</v>
      </c>
      <c r="AE9" s="22" t="e">
        <f>SUM(W15+AH28)</f>
        <v>#VALUE!</v>
      </c>
      <c r="AF9" s="1">
        <f>IF(ISERROR(AD10),"",AD10)</f>
        <v>0</v>
      </c>
      <c r="AG9" s="1">
        <f>COS(AH9)</f>
        <v>1</v>
      </c>
      <c r="AH9" s="1">
        <f>RADIANS(W15)</f>
        <v>0</v>
      </c>
      <c r="AK9" s="22" t="e">
        <f>SUM(W24+AN28)</f>
        <v>#VALUE!</v>
      </c>
      <c r="AL9" s="1">
        <f>IF(ISERROR(AJ11),"",AJ11)</f>
        <v>0</v>
      </c>
      <c r="AM9" s="1">
        <f>COS(AN9)</f>
        <v>1</v>
      </c>
      <c r="AN9" s="1">
        <f>RADIANS(W24)</f>
        <v>0</v>
      </c>
      <c r="AQ9" s="22" t="e">
        <f>SUM(W33+AT28)</f>
        <v>#VALUE!</v>
      </c>
      <c r="AR9" s="1">
        <f>IF(ISERROR(AP10),"",AP10)</f>
        <v>0</v>
      </c>
      <c r="AS9" s="1">
        <f>COS(AT9)</f>
        <v>1</v>
      </c>
      <c r="AT9" s="1">
        <f>RADIANS(W33)</f>
        <v>0</v>
      </c>
    </row>
    <row r="10" spans="1:45" ht="14.25" customHeight="1" thickBot="1" thickTop="1">
      <c r="A10" s="121"/>
      <c r="B10" s="89"/>
      <c r="C10" s="90"/>
      <c r="D10" s="96"/>
      <c r="E10" s="17" t="s">
        <v>13</v>
      </c>
      <c r="F10" s="56"/>
      <c r="G10" s="83"/>
      <c r="H10" s="17" t="s">
        <v>13</v>
      </c>
      <c r="I10" s="56"/>
      <c r="J10" s="96"/>
      <c r="K10" s="17" t="s">
        <v>13</v>
      </c>
      <c r="L10" s="59"/>
      <c r="M10" s="83"/>
      <c r="N10" s="17" t="s">
        <v>13</v>
      </c>
      <c r="O10" s="59"/>
      <c r="P10" s="60"/>
      <c r="Q10" s="12"/>
      <c r="R10" s="3"/>
      <c r="S10" s="20" t="s">
        <v>25</v>
      </c>
      <c r="T10" s="40"/>
      <c r="U10" s="73"/>
      <c r="V10" s="30" t="s">
        <v>51</v>
      </c>
      <c r="W10" s="50"/>
      <c r="X10" s="44"/>
      <c r="Y10" s="22" t="e">
        <f>SUM(F7+W9)</f>
        <v>#VALUE!</v>
      </c>
      <c r="Z10" s="25" t="s">
        <v>41</v>
      </c>
      <c r="AA10" s="26">
        <f>SUM(W7*AA9)</f>
        <v>0</v>
      </c>
      <c r="AE10" s="22" t="e">
        <f>SUM(F16+W18)</f>
        <v>#VALUE!</v>
      </c>
      <c r="AF10" s="25" t="s">
        <v>41</v>
      </c>
      <c r="AG10" s="26">
        <f>SUM(W16*AG9)</f>
        <v>0</v>
      </c>
      <c r="AK10" s="22" t="e">
        <f>SUM(F25+W27)</f>
        <v>#VALUE!</v>
      </c>
      <c r="AL10" s="25" t="s">
        <v>41</v>
      </c>
      <c r="AM10" s="26">
        <f>SUM(W25*AM9)</f>
        <v>0</v>
      </c>
      <c r="AQ10" s="22" t="e">
        <f>SUM(F34+W36)</f>
        <v>#VALUE!</v>
      </c>
      <c r="AR10" s="25" t="s">
        <v>41</v>
      </c>
      <c r="AS10" s="26">
        <f>SUM(W34*AS9)</f>
        <v>0</v>
      </c>
    </row>
    <row r="11" spans="1:44" ht="14.25" customHeight="1" thickBot="1" thickTop="1">
      <c r="A11" s="121"/>
      <c r="B11" s="89"/>
      <c r="C11" s="90"/>
      <c r="D11" s="96"/>
      <c r="E11" s="15" t="s">
        <v>14</v>
      </c>
      <c r="F11" s="16" t="s">
        <v>15</v>
      </c>
      <c r="G11" s="84"/>
      <c r="H11" s="15" t="s">
        <v>14</v>
      </c>
      <c r="I11" s="16" t="s">
        <v>15</v>
      </c>
      <c r="J11" s="96"/>
      <c r="K11" s="15" t="s">
        <v>14</v>
      </c>
      <c r="L11" s="16" t="s">
        <v>15</v>
      </c>
      <c r="M11" s="84"/>
      <c r="N11" s="15" t="s">
        <v>14</v>
      </c>
      <c r="O11" s="16" t="s">
        <v>15</v>
      </c>
      <c r="P11" s="60"/>
      <c r="Q11" s="12"/>
      <c r="R11" s="3"/>
      <c r="S11" s="64"/>
      <c r="T11" s="40"/>
      <c r="U11" s="73"/>
      <c r="V11" s="30" t="s">
        <v>52</v>
      </c>
      <c r="W11" s="50">
        <f>1!W11</f>
        <v>0</v>
      </c>
      <c r="X11" s="29"/>
      <c r="Y11" s="22" t="e">
        <f>SUM(Y10+W10)</f>
        <v>#VALUE!</v>
      </c>
      <c r="Z11" s="25"/>
      <c r="AE11" s="22" t="e">
        <f>SUM(AE10+W19)</f>
        <v>#VALUE!</v>
      </c>
      <c r="AF11" s="25"/>
      <c r="AK11" s="22" t="e">
        <f>SUM(AK10+W28)</f>
        <v>#VALUE!</v>
      </c>
      <c r="AL11" s="25"/>
      <c r="AQ11" s="22" t="e">
        <f>SUM(AQ10+W37)</f>
        <v>#VALUE!</v>
      </c>
      <c r="AR11" s="25"/>
    </row>
    <row r="12" spans="1:46" ht="13.5" customHeight="1" thickBot="1">
      <c r="A12" s="122"/>
      <c r="B12" s="91"/>
      <c r="C12" s="92"/>
      <c r="D12" s="97"/>
      <c r="E12" s="57"/>
      <c r="F12" s="58"/>
      <c r="G12" s="85"/>
      <c r="H12" s="57"/>
      <c r="I12" s="58"/>
      <c r="J12" s="97"/>
      <c r="K12" s="57"/>
      <c r="L12" s="58"/>
      <c r="M12" s="85"/>
      <c r="N12" s="57"/>
      <c r="O12" s="58"/>
      <c r="P12" s="62"/>
      <c r="Q12" s="12"/>
      <c r="R12" s="3"/>
      <c r="T12" s="41"/>
      <c r="U12" s="74"/>
      <c r="V12" s="32" t="s">
        <v>53</v>
      </c>
      <c r="W12" s="50">
        <f>1!W12</f>
        <v>0</v>
      </c>
      <c r="X12" s="29"/>
      <c r="Y12" s="1" t="e">
        <f>SUM((W5/AA24))</f>
        <v>#DIV/0!</v>
      </c>
      <c r="Z12" s="25"/>
      <c r="AA12" s="1">
        <f>SIN(AB12)</f>
        <v>0</v>
      </c>
      <c r="AB12" s="1">
        <f>RADIANS(W6)</f>
        <v>0</v>
      </c>
      <c r="AE12" s="1" t="e">
        <f>SUM((W14/AG24))</f>
        <v>#DIV/0!</v>
      </c>
      <c r="AF12" s="25"/>
      <c r="AG12" s="1">
        <f>SIN(AH12)</f>
        <v>0</v>
      </c>
      <c r="AH12" s="1">
        <f>RADIANS(W15)</f>
        <v>0</v>
      </c>
      <c r="AK12" s="1" t="e">
        <f>SUM((W23/AM24))</f>
        <v>#DIV/0!</v>
      </c>
      <c r="AL12" s="25"/>
      <c r="AM12" s="1">
        <f>SIN(AN12)</f>
        <v>0</v>
      </c>
      <c r="AN12" s="1">
        <f>RADIANS(W24)</f>
        <v>0</v>
      </c>
      <c r="AQ12" s="1" t="e">
        <f>SUM((W32/AS24))</f>
        <v>#DIV/0!</v>
      </c>
      <c r="AR12" s="25"/>
      <c r="AS12" s="1">
        <f>SIN(AT12)</f>
        <v>0</v>
      </c>
      <c r="AT12" s="1">
        <f>RADIANS(W33)</f>
        <v>0</v>
      </c>
    </row>
    <row r="13" spans="1:45" ht="13.5" thickBo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1"/>
      <c r="R13" s="3"/>
      <c r="S13" s="20" t="s">
        <v>26</v>
      </c>
      <c r="T13" s="38"/>
      <c r="U13" s="45"/>
      <c r="V13" s="30"/>
      <c r="W13" s="51"/>
      <c r="X13" s="29"/>
      <c r="Y13" s="22" t="e">
        <f>SUM(Y12*60)</f>
        <v>#DIV/0!</v>
      </c>
      <c r="Z13" s="25" t="s">
        <v>42</v>
      </c>
      <c r="AA13" s="26">
        <f>SUM(W7*AA12)</f>
        <v>0</v>
      </c>
      <c r="AE13" s="22" t="e">
        <f>SUM(AE12*60)</f>
        <v>#DIV/0!</v>
      </c>
      <c r="AF13" s="25" t="s">
        <v>42</v>
      </c>
      <c r="AG13" s="26">
        <f>SUM(W16*AG12)</f>
        <v>0</v>
      </c>
      <c r="AK13" s="22" t="e">
        <f>SUM(AK12*60)</f>
        <v>#DIV/0!</v>
      </c>
      <c r="AL13" s="25" t="s">
        <v>42</v>
      </c>
      <c r="AM13" s="26">
        <f>SUM(W25*AM12)</f>
        <v>0</v>
      </c>
      <c r="AQ13" s="22" t="e">
        <f>SUM(AQ12*60)</f>
        <v>#DIV/0!</v>
      </c>
      <c r="AR13" s="25" t="s">
        <v>42</v>
      </c>
      <c r="AS13" s="26">
        <f>SUM(W34*AS12)</f>
        <v>0</v>
      </c>
    </row>
    <row r="14" spans="1:44" ht="12" customHeight="1" thickBot="1" thickTop="1">
      <c r="A14" s="120">
        <v>38</v>
      </c>
      <c r="B14" s="125" t="s">
        <v>30</v>
      </c>
      <c r="C14" s="126"/>
      <c r="D14" s="118" t="s">
        <v>0</v>
      </c>
      <c r="E14" s="81" t="s">
        <v>1</v>
      </c>
      <c r="F14" s="140" t="s">
        <v>2</v>
      </c>
      <c r="G14" s="81" t="s">
        <v>3</v>
      </c>
      <c r="H14" s="81" t="s">
        <v>4</v>
      </c>
      <c r="I14" s="81" t="s">
        <v>5</v>
      </c>
      <c r="J14" s="81" t="s">
        <v>6</v>
      </c>
      <c r="K14" s="88" t="s">
        <v>7</v>
      </c>
      <c r="L14" s="88" t="s">
        <v>9</v>
      </c>
      <c r="M14" s="66" t="s">
        <v>8</v>
      </c>
      <c r="N14" s="66" t="s">
        <v>10</v>
      </c>
      <c r="O14" s="66" t="s">
        <v>11</v>
      </c>
      <c r="P14" s="66" t="s">
        <v>40</v>
      </c>
      <c r="Q14" s="13"/>
      <c r="R14" s="3"/>
      <c r="S14" s="10"/>
      <c r="T14" s="12"/>
      <c r="U14" s="72">
        <v>38</v>
      </c>
      <c r="V14" s="43" t="s">
        <v>54</v>
      </c>
      <c r="W14" s="49"/>
      <c r="X14" s="29"/>
      <c r="Y14" s="1" t="e">
        <f>SUM(10/60*Y13)</f>
        <v>#DIV/0!</v>
      </c>
      <c r="Z14" s="25"/>
      <c r="AE14" s="1" t="e">
        <f>SUM(10/60*AE13)</f>
        <v>#DIV/0!</v>
      </c>
      <c r="AF14" s="25"/>
      <c r="AK14" s="1" t="e">
        <f>SUM(10/60*AK13)</f>
        <v>#DIV/0!</v>
      </c>
      <c r="AL14" s="25"/>
      <c r="AQ14" s="1" t="e">
        <f>SUM(10/60*AQ13)</f>
        <v>#DIV/0!</v>
      </c>
      <c r="AR14" s="25"/>
    </row>
    <row r="15" spans="1:47" ht="12" customHeight="1" thickBot="1">
      <c r="A15" s="121"/>
      <c r="B15" s="127"/>
      <c r="C15" s="128"/>
      <c r="D15" s="141"/>
      <c r="E15" s="82"/>
      <c r="F15" s="67"/>
      <c r="G15" s="82"/>
      <c r="H15" s="82"/>
      <c r="I15" s="82"/>
      <c r="J15" s="82"/>
      <c r="K15" s="82"/>
      <c r="L15" s="82"/>
      <c r="M15" s="67"/>
      <c r="N15" s="67"/>
      <c r="O15" s="67"/>
      <c r="P15" s="67"/>
      <c r="Q15" s="13"/>
      <c r="R15" s="3"/>
      <c r="S15" s="2"/>
      <c r="T15" s="12"/>
      <c r="U15" s="73"/>
      <c r="V15" s="30" t="s">
        <v>48</v>
      </c>
      <c r="W15" s="50"/>
      <c r="X15" s="29"/>
      <c r="Y15" s="1" t="e">
        <f>ROUNDUP(Y14,1)</f>
        <v>#DIV/0!</v>
      </c>
      <c r="Z15" s="157" t="s">
        <v>43</v>
      </c>
      <c r="AA15" s="1">
        <f>COS(AB15)</f>
        <v>-1</v>
      </c>
      <c r="AB15" s="1">
        <f>RADIANS(AC16)</f>
        <v>3.141592653589793</v>
      </c>
      <c r="AC15" s="1">
        <f>IF(W12&gt;=180,W12-180,W12+180)</f>
        <v>180</v>
      </c>
      <c r="AE15" s="1" t="e">
        <f>ROUNDUP(AE14,1)</f>
        <v>#DIV/0!</v>
      </c>
      <c r="AF15" s="157" t="s">
        <v>43</v>
      </c>
      <c r="AG15" s="1">
        <f>COS(AH15)</f>
        <v>-1</v>
      </c>
      <c r="AH15" s="1">
        <f>RADIANS(AI16)</f>
        <v>3.141592653589793</v>
      </c>
      <c r="AI15" s="1">
        <f>IF(W21&gt;=180,W21-180,W21+180)</f>
        <v>180</v>
      </c>
      <c r="AK15" s="1" t="e">
        <f>ROUNDUP(AK14,1)</f>
        <v>#DIV/0!</v>
      </c>
      <c r="AL15" s="25" t="s">
        <v>43</v>
      </c>
      <c r="AM15" s="1">
        <f>COS(AN15)</f>
        <v>-1</v>
      </c>
      <c r="AN15" s="1">
        <f>RADIANS(AO16)</f>
        <v>3.141592653589793</v>
      </c>
      <c r="AO15" s="1">
        <f>IF(W30&gt;=180,W30-180,W30+180)</f>
        <v>180</v>
      </c>
      <c r="AQ15" s="1" t="e">
        <f>ROUNDUP(AQ14,1)</f>
        <v>#DIV/0!</v>
      </c>
      <c r="AR15" s="25" t="s">
        <v>43</v>
      </c>
      <c r="AS15" s="1">
        <f>COS(AT15)</f>
        <v>-1</v>
      </c>
      <c r="AT15" s="1">
        <f>RADIANS(AU16)</f>
        <v>3.141592653589793</v>
      </c>
      <c r="AU15" s="1">
        <f>IF(W39&gt;=180,W39-180,W39+180)</f>
        <v>180</v>
      </c>
    </row>
    <row r="16" spans="1:47" ht="7.5" customHeight="1">
      <c r="A16" s="121"/>
      <c r="B16" s="98"/>
      <c r="C16" s="99"/>
      <c r="D16" s="144">
        <f>IF(W15=0,"",W15)</f>
      </c>
      <c r="E16" s="142">
        <f>IF(W21=0,"",AG31)</f>
      </c>
      <c r="F16" s="116">
        <f>IF(W15=0,"",W15+AG31)</f>
      </c>
      <c r="G16" s="129">
        <f>IF(W18=0,"",W18)</f>
      </c>
      <c r="H16" s="116">
        <f>IF(ISERROR(AE10),"",AE10)</f>
      </c>
      <c r="I16" s="129">
        <f>IF(W19=0,"",W19)</f>
      </c>
      <c r="J16" s="135">
        <f>IF(ISERROR(AE11),"",AE11)</f>
      </c>
      <c r="K16" s="133">
        <f>IF(W16=0,"",W16)</f>
      </c>
      <c r="L16" s="86">
        <f>IF(W14=0,"",W14)</f>
      </c>
      <c r="M16" s="70">
        <f>IF(AG24=0,"",AG24)</f>
      </c>
      <c r="N16" s="70">
        <f>IF(ISERROR(AE13),"",AE13)</f>
      </c>
      <c r="O16" s="70">
        <f>IF(ISERROR(AE15),"",AE15)</f>
      </c>
      <c r="P16" s="68"/>
      <c r="Q16" s="12"/>
      <c r="R16" s="93"/>
      <c r="S16" s="65" t="s">
        <v>35</v>
      </c>
      <c r="T16" s="38"/>
      <c r="U16" s="73"/>
      <c r="V16" s="75" t="s">
        <v>49</v>
      </c>
      <c r="W16" s="160"/>
      <c r="Z16" s="157"/>
      <c r="AA16" s="158">
        <f>SUM(W11*AA15)</f>
        <v>0</v>
      </c>
      <c r="AC16" s="162">
        <f>SUM(AC15)</f>
        <v>180</v>
      </c>
      <c r="AF16" s="157"/>
      <c r="AG16" s="158">
        <f>SUM(W20*AG15)</f>
        <v>0</v>
      </c>
      <c r="AI16" s="162">
        <f>SUM(AI15)</f>
        <v>180</v>
      </c>
      <c r="AL16" s="25"/>
      <c r="AM16" s="158">
        <f>SUM(W29*AM15)</f>
        <v>0</v>
      </c>
      <c r="AO16" s="1">
        <f>SUM(AO15)</f>
        <v>180</v>
      </c>
      <c r="AR16" s="25"/>
      <c r="AS16" s="158">
        <f>SUM(W38*AS15)</f>
        <v>0</v>
      </c>
      <c r="AU16" s="1">
        <f>SUM(AU15)</f>
        <v>180</v>
      </c>
    </row>
    <row r="17" spans="1:45" ht="7.5" customHeight="1" thickBot="1">
      <c r="A17" s="121"/>
      <c r="B17" s="100"/>
      <c r="C17" s="101"/>
      <c r="D17" s="145"/>
      <c r="E17" s="143"/>
      <c r="F17" s="117"/>
      <c r="G17" s="130"/>
      <c r="H17" s="117"/>
      <c r="I17" s="130"/>
      <c r="J17" s="136"/>
      <c r="K17" s="134"/>
      <c r="L17" s="87"/>
      <c r="M17" s="71"/>
      <c r="N17" s="71"/>
      <c r="O17" s="71"/>
      <c r="P17" s="69"/>
      <c r="Q17" s="12"/>
      <c r="R17" s="93"/>
      <c r="S17" s="77"/>
      <c r="T17" s="38"/>
      <c r="U17" s="73"/>
      <c r="V17" s="75"/>
      <c r="W17" s="161"/>
      <c r="Z17" s="25"/>
      <c r="AA17" s="159"/>
      <c r="AC17" s="162"/>
      <c r="AF17" s="25"/>
      <c r="AG17" s="159"/>
      <c r="AI17" s="162"/>
      <c r="AL17" s="25"/>
      <c r="AM17" s="159"/>
      <c r="AR17" s="25"/>
      <c r="AS17" s="159"/>
    </row>
    <row r="18" spans="1:44" ht="13.5" customHeight="1" thickBot="1">
      <c r="A18" s="121"/>
      <c r="B18" s="89"/>
      <c r="C18" s="90"/>
      <c r="D18" s="95"/>
      <c r="E18" s="78" t="s">
        <v>12</v>
      </c>
      <c r="F18" s="79"/>
      <c r="G18" s="79"/>
      <c r="H18" s="79"/>
      <c r="I18" s="80"/>
      <c r="J18" s="95"/>
      <c r="K18" s="78" t="s">
        <v>12</v>
      </c>
      <c r="L18" s="79"/>
      <c r="M18" s="79"/>
      <c r="N18" s="79"/>
      <c r="O18" s="80"/>
      <c r="P18" s="61"/>
      <c r="Q18" s="12"/>
      <c r="R18" s="3"/>
      <c r="S18" s="149"/>
      <c r="T18" s="38"/>
      <c r="U18" s="73"/>
      <c r="V18" s="30" t="s">
        <v>50</v>
      </c>
      <c r="W18" s="50"/>
      <c r="Y18" s="22"/>
      <c r="Z18" s="25"/>
      <c r="AE18" s="22"/>
      <c r="AF18" s="25"/>
      <c r="AK18" s="22"/>
      <c r="AL18" s="25"/>
      <c r="AM18" s="3"/>
      <c r="AQ18" s="22"/>
      <c r="AR18" s="25"/>
    </row>
    <row r="19" spans="1:46" ht="13.5" customHeight="1" thickBot="1" thickTop="1">
      <c r="A19" s="121"/>
      <c r="B19" s="89"/>
      <c r="C19" s="90"/>
      <c r="D19" s="96"/>
      <c r="E19" s="17" t="s">
        <v>13</v>
      </c>
      <c r="F19" s="56"/>
      <c r="G19" s="83"/>
      <c r="H19" s="17" t="s">
        <v>13</v>
      </c>
      <c r="I19" s="56"/>
      <c r="J19" s="96"/>
      <c r="K19" s="17" t="s">
        <v>13</v>
      </c>
      <c r="L19" s="59"/>
      <c r="M19" s="83"/>
      <c r="N19" s="17" t="s">
        <v>13</v>
      </c>
      <c r="O19" s="59"/>
      <c r="P19" s="60"/>
      <c r="Q19" s="12"/>
      <c r="R19" s="3"/>
      <c r="S19" s="9">
        <f>SUM(W12)</f>
        <v>0</v>
      </c>
      <c r="T19" s="12"/>
      <c r="U19" s="73"/>
      <c r="V19" s="30" t="s">
        <v>51</v>
      </c>
      <c r="W19" s="50"/>
      <c r="Y19" s="22"/>
      <c r="Z19" s="25"/>
      <c r="AA19" s="1">
        <f>SIN(AB19)</f>
        <v>1.22514845490862E-16</v>
      </c>
      <c r="AB19" s="1">
        <f>RADIANS(AC16)</f>
        <v>3.141592653589793</v>
      </c>
      <c r="AE19" s="22"/>
      <c r="AF19" s="25"/>
      <c r="AG19" s="1">
        <f>SIN(AH19)</f>
        <v>1.22514845490862E-16</v>
      </c>
      <c r="AH19" s="1">
        <f>RADIANS(AI16)</f>
        <v>3.141592653589793</v>
      </c>
      <c r="AK19" s="22"/>
      <c r="AL19" s="25"/>
      <c r="AM19" s="1">
        <f>SIN(AN19)</f>
        <v>1.22514845490862E-16</v>
      </c>
      <c r="AN19" s="1">
        <f>RADIANS(AO16)</f>
        <v>3.141592653589793</v>
      </c>
      <c r="AQ19" s="22"/>
      <c r="AR19" s="25"/>
      <c r="AS19" s="1">
        <f>SIN(AT19)</f>
        <v>1.22514845490862E-16</v>
      </c>
      <c r="AT19" s="1">
        <f>RADIANS(AU16)</f>
        <v>3.141592653589793</v>
      </c>
    </row>
    <row r="20" spans="1:45" ht="13.5" customHeight="1" thickBot="1">
      <c r="A20" s="121"/>
      <c r="B20" s="89"/>
      <c r="C20" s="90"/>
      <c r="D20" s="96"/>
      <c r="E20" s="15" t="s">
        <v>14</v>
      </c>
      <c r="F20" s="16" t="s">
        <v>15</v>
      </c>
      <c r="G20" s="84"/>
      <c r="H20" s="15" t="s">
        <v>14</v>
      </c>
      <c r="I20" s="16" t="s">
        <v>15</v>
      </c>
      <c r="J20" s="96"/>
      <c r="K20" s="15" t="s">
        <v>14</v>
      </c>
      <c r="L20" s="16" t="s">
        <v>15</v>
      </c>
      <c r="M20" s="84"/>
      <c r="N20" s="15" t="s">
        <v>14</v>
      </c>
      <c r="O20" s="16" t="s">
        <v>15</v>
      </c>
      <c r="P20" s="60"/>
      <c r="Q20" s="12"/>
      <c r="R20" s="3"/>
      <c r="T20" s="41"/>
      <c r="U20" s="73"/>
      <c r="V20" s="30" t="s">
        <v>52</v>
      </c>
      <c r="W20" s="50">
        <f>1!W11</f>
        <v>0</v>
      </c>
      <c r="Y20" s="22"/>
      <c r="Z20" s="25" t="s">
        <v>44</v>
      </c>
      <c r="AA20" s="26">
        <f>SUM(W11*AA19)</f>
        <v>0</v>
      </c>
      <c r="AE20" s="22"/>
      <c r="AF20" s="25" t="s">
        <v>44</v>
      </c>
      <c r="AG20" s="26">
        <f>SUM(W20*AG19)</f>
        <v>0</v>
      </c>
      <c r="AK20" s="22"/>
      <c r="AL20" s="25" t="s">
        <v>44</v>
      </c>
      <c r="AM20" s="26">
        <f>SUM(W29*AM19)</f>
        <v>0</v>
      </c>
      <c r="AQ20" s="22"/>
      <c r="AR20" s="25" t="s">
        <v>44</v>
      </c>
      <c r="AS20" s="26">
        <f>SUM(W38*AS19)</f>
        <v>0</v>
      </c>
    </row>
    <row r="21" spans="1:23" ht="13.5" customHeight="1" thickBot="1">
      <c r="A21" s="122"/>
      <c r="B21" s="91"/>
      <c r="C21" s="92"/>
      <c r="D21" s="97"/>
      <c r="E21" s="57"/>
      <c r="F21" s="58"/>
      <c r="G21" s="85"/>
      <c r="H21" s="57"/>
      <c r="I21" s="58"/>
      <c r="J21" s="97"/>
      <c r="K21" s="57"/>
      <c r="L21" s="58"/>
      <c r="M21" s="85"/>
      <c r="N21" s="57"/>
      <c r="O21" s="58"/>
      <c r="P21" s="62"/>
      <c r="Q21" s="12"/>
      <c r="R21" s="3"/>
      <c r="S21" s="65" t="s">
        <v>36</v>
      </c>
      <c r="T21" s="38"/>
      <c r="U21" s="74"/>
      <c r="V21" s="32" t="s">
        <v>53</v>
      </c>
      <c r="W21" s="50">
        <f>1!W12</f>
        <v>0</v>
      </c>
    </row>
    <row r="22" spans="1:46" ht="14.25" customHeight="1" thickBo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1"/>
      <c r="R22" s="3"/>
      <c r="S22" s="149"/>
      <c r="T22" s="38"/>
      <c r="U22" s="45"/>
      <c r="V22" s="31"/>
      <c r="W22" s="52"/>
      <c r="Y22" s="22"/>
      <c r="Z22" s="25" t="s">
        <v>45</v>
      </c>
      <c r="AA22" s="1">
        <f>SUM(AA10+AA16)</f>
        <v>0</v>
      </c>
      <c r="AB22" s="1">
        <f>SUM(AA22*AA22)</f>
        <v>0</v>
      </c>
      <c r="AE22" s="22"/>
      <c r="AF22" s="25" t="s">
        <v>45</v>
      </c>
      <c r="AG22" s="1">
        <f>SUM(AG10+AG16)</f>
        <v>0</v>
      </c>
      <c r="AH22" s="1">
        <f>SUM(AG22*AG22)</f>
        <v>0</v>
      </c>
      <c r="AK22" s="22"/>
      <c r="AL22" s="25" t="s">
        <v>45</v>
      </c>
      <c r="AM22" s="1">
        <f>SUM(AM10+AM16)</f>
        <v>0</v>
      </c>
      <c r="AN22" s="1">
        <f>SUM(AM22*AM22)</f>
        <v>0</v>
      </c>
      <c r="AQ22" s="22"/>
      <c r="AR22" s="25" t="s">
        <v>45</v>
      </c>
      <c r="AS22" s="1">
        <f>SUM(AS10+AS16)</f>
        <v>0</v>
      </c>
      <c r="AT22" s="1">
        <f>SUM(AS22*AS22)</f>
        <v>0</v>
      </c>
    </row>
    <row r="23" spans="1:46" ht="13.5" customHeight="1" thickBot="1">
      <c r="A23" s="120">
        <v>39</v>
      </c>
      <c r="B23" s="125" t="s">
        <v>30</v>
      </c>
      <c r="C23" s="126"/>
      <c r="D23" s="118" t="s">
        <v>0</v>
      </c>
      <c r="E23" s="81" t="s">
        <v>1</v>
      </c>
      <c r="F23" s="140" t="s">
        <v>2</v>
      </c>
      <c r="G23" s="81" t="s">
        <v>3</v>
      </c>
      <c r="H23" s="81" t="s">
        <v>4</v>
      </c>
      <c r="I23" s="81" t="s">
        <v>5</v>
      </c>
      <c r="J23" s="81" t="s">
        <v>6</v>
      </c>
      <c r="K23" s="88" t="s">
        <v>7</v>
      </c>
      <c r="L23" s="88" t="s">
        <v>9</v>
      </c>
      <c r="M23" s="66" t="s">
        <v>8</v>
      </c>
      <c r="N23" s="66" t="s">
        <v>10</v>
      </c>
      <c r="O23" s="66" t="s">
        <v>11</v>
      </c>
      <c r="P23" s="66" t="s">
        <v>40</v>
      </c>
      <c r="Q23" s="13"/>
      <c r="R23" s="3"/>
      <c r="S23" s="24">
        <f>SUM(W11)</f>
        <v>0</v>
      </c>
      <c r="T23" s="42"/>
      <c r="U23" s="72">
        <v>39</v>
      </c>
      <c r="V23" s="43" t="s">
        <v>54</v>
      </c>
      <c r="W23" s="49"/>
      <c r="Z23" s="25" t="s">
        <v>46</v>
      </c>
      <c r="AA23" s="1">
        <f>SUM(AA13+AA20)</f>
        <v>0</v>
      </c>
      <c r="AB23" s="1">
        <f>SUM(AA23*AA23)</f>
        <v>0</v>
      </c>
      <c r="AF23" s="25" t="s">
        <v>46</v>
      </c>
      <c r="AG23" s="1">
        <f>SUM(AG13+AG20)</f>
        <v>0</v>
      </c>
      <c r="AH23" s="1">
        <f>SUM(AG23*AG23)</f>
        <v>0</v>
      </c>
      <c r="AL23" s="25" t="s">
        <v>46</v>
      </c>
      <c r="AM23" s="1">
        <f>SUM(AM13+AM20)</f>
        <v>0</v>
      </c>
      <c r="AN23" s="1">
        <f>SUM(AM23*AM23)</f>
        <v>0</v>
      </c>
      <c r="AR23" s="25" t="s">
        <v>46</v>
      </c>
      <c r="AS23" s="1">
        <f>SUM(AS13+AS20)</f>
        <v>0</v>
      </c>
      <c r="AT23" s="1">
        <f>SUM(AS23*AS23)</f>
        <v>0</v>
      </c>
    </row>
    <row r="24" spans="1:46" ht="13.5" customHeight="1" thickBot="1">
      <c r="A24" s="121"/>
      <c r="B24" s="127"/>
      <c r="C24" s="128"/>
      <c r="D24" s="141"/>
      <c r="E24" s="82"/>
      <c r="F24" s="67"/>
      <c r="G24" s="82"/>
      <c r="H24" s="82"/>
      <c r="I24" s="82"/>
      <c r="J24" s="82"/>
      <c r="K24" s="82"/>
      <c r="L24" s="82"/>
      <c r="M24" s="67"/>
      <c r="N24" s="67"/>
      <c r="O24" s="67"/>
      <c r="P24" s="67"/>
      <c r="Q24" s="13"/>
      <c r="R24" s="3"/>
      <c r="S24" s="7"/>
      <c r="T24" s="12"/>
      <c r="U24" s="73"/>
      <c r="V24" s="30" t="s">
        <v>48</v>
      </c>
      <c r="W24" s="50"/>
      <c r="Z24" s="25"/>
      <c r="AA24" s="1">
        <f>SQRT(AB24)</f>
        <v>0</v>
      </c>
      <c r="AB24" s="1">
        <f>SUM(AB22:AB23)</f>
        <v>0</v>
      </c>
      <c r="AF24" s="25"/>
      <c r="AG24" s="1">
        <f>SQRT(AH24)</f>
        <v>0</v>
      </c>
      <c r="AH24" s="1">
        <f>SUM(AH22:AH23)</f>
        <v>0</v>
      </c>
      <c r="AL24" s="25"/>
      <c r="AM24" s="1">
        <f>SQRT(AN24)</f>
        <v>0</v>
      </c>
      <c r="AN24" s="1">
        <f>SUM(AN22:AN23)</f>
        <v>0</v>
      </c>
      <c r="AR24" s="25"/>
      <c r="AS24" s="1">
        <f>SQRT(AT24)</f>
        <v>0</v>
      </c>
      <c r="AT24" s="1">
        <f>SUM(AT22:AT23)</f>
        <v>0</v>
      </c>
    </row>
    <row r="25" spans="1:46" ht="7.5" customHeight="1">
      <c r="A25" s="121"/>
      <c r="B25" s="98"/>
      <c r="C25" s="99"/>
      <c r="D25" s="144">
        <f>IF(W24=0,"",W24)</f>
      </c>
      <c r="E25" s="142">
        <f>IF(W30=0,"",AM31)</f>
      </c>
      <c r="F25" s="116">
        <f>IF(W24=0,"",W24+AM31)</f>
      </c>
      <c r="G25" s="129">
        <f>IF(W27=0,"",W27)</f>
      </c>
      <c r="H25" s="116">
        <f>IF(ISERROR(AK10),"",AK10)</f>
      </c>
      <c r="I25" s="129">
        <f>IF(W28=0,"",W28)</f>
      </c>
      <c r="J25" s="135">
        <f>IF(ISERROR(AK11),"",AK11)</f>
      </c>
      <c r="K25" s="133">
        <f>IF(W25=0,"",W25)</f>
      </c>
      <c r="L25" s="86">
        <f>IF(W23=0,"",W23)</f>
      </c>
      <c r="M25" s="70">
        <f>IF(AM24=0,"",AM24)</f>
      </c>
      <c r="N25" s="70">
        <f>IF(ISERROR(AK13),"",AK13)</f>
      </c>
      <c r="O25" s="70">
        <f>IF(ISERROR(AK15),"",AK15)</f>
      </c>
      <c r="P25" s="68"/>
      <c r="Q25" s="12"/>
      <c r="R25" s="93"/>
      <c r="S25" s="118" t="s">
        <v>27</v>
      </c>
      <c r="T25" s="11"/>
      <c r="U25" s="73"/>
      <c r="V25" s="75" t="s">
        <v>49</v>
      </c>
      <c r="W25" s="160"/>
      <c r="Z25" s="25"/>
      <c r="AA25" s="93"/>
      <c r="AB25" s="3"/>
      <c r="AF25" s="25"/>
      <c r="AG25" s="93"/>
      <c r="AH25" s="3"/>
      <c r="AL25" s="25"/>
      <c r="AM25" s="3"/>
      <c r="AN25" s="3"/>
      <c r="AR25" s="25"/>
      <c r="AS25" s="3"/>
      <c r="AT25" s="3"/>
    </row>
    <row r="26" spans="1:46" ht="7.5" customHeight="1" thickBot="1">
      <c r="A26" s="121"/>
      <c r="B26" s="100"/>
      <c r="C26" s="101"/>
      <c r="D26" s="145"/>
      <c r="E26" s="143"/>
      <c r="F26" s="117"/>
      <c r="G26" s="130"/>
      <c r="H26" s="117"/>
      <c r="I26" s="130"/>
      <c r="J26" s="136"/>
      <c r="K26" s="134"/>
      <c r="L26" s="87"/>
      <c r="M26" s="71"/>
      <c r="N26" s="71"/>
      <c r="O26" s="71"/>
      <c r="P26" s="69"/>
      <c r="Q26" s="12"/>
      <c r="R26" s="93"/>
      <c r="S26" s="119"/>
      <c r="T26" s="11"/>
      <c r="U26" s="73"/>
      <c r="V26" s="75"/>
      <c r="W26" s="161"/>
      <c r="Z26" s="25"/>
      <c r="AA26" s="94"/>
      <c r="AB26" s="27"/>
      <c r="AF26" s="25"/>
      <c r="AG26" s="94"/>
      <c r="AH26" s="27"/>
      <c r="AL26" s="25"/>
      <c r="AM26" s="27"/>
      <c r="AN26" s="27"/>
      <c r="AR26" s="25"/>
      <c r="AS26" s="27"/>
      <c r="AT26" s="27"/>
    </row>
    <row r="27" spans="1:44" ht="14.25" customHeight="1" thickBot="1" thickTop="1">
      <c r="A27" s="121"/>
      <c r="B27" s="89"/>
      <c r="C27" s="90"/>
      <c r="D27" s="95"/>
      <c r="E27" s="78" t="s">
        <v>12</v>
      </c>
      <c r="F27" s="79"/>
      <c r="G27" s="79"/>
      <c r="H27" s="79"/>
      <c r="I27" s="80"/>
      <c r="J27" s="95"/>
      <c r="K27" s="78" t="s">
        <v>12</v>
      </c>
      <c r="L27" s="79"/>
      <c r="M27" s="79"/>
      <c r="N27" s="79"/>
      <c r="O27" s="80"/>
      <c r="P27" s="61"/>
      <c r="Q27" s="12"/>
      <c r="R27" s="3"/>
      <c r="S27" s="4"/>
      <c r="T27" s="12"/>
      <c r="U27" s="73"/>
      <c r="V27" s="30" t="s">
        <v>50</v>
      </c>
      <c r="W27" s="50"/>
      <c r="Y27" s="22"/>
      <c r="Z27" s="25"/>
      <c r="AE27" s="22"/>
      <c r="AF27" s="25"/>
      <c r="AK27" s="22"/>
      <c r="AL27" s="25"/>
      <c r="AQ27" s="22"/>
      <c r="AR27" s="25"/>
    </row>
    <row r="28" spans="1:47" ht="14.25" customHeight="1" thickBot="1" thickTop="1">
      <c r="A28" s="121"/>
      <c r="B28" s="89"/>
      <c r="C28" s="90"/>
      <c r="D28" s="96"/>
      <c r="E28" s="17" t="s">
        <v>13</v>
      </c>
      <c r="F28" s="56"/>
      <c r="G28" s="83"/>
      <c r="H28" s="17" t="s">
        <v>13</v>
      </c>
      <c r="I28" s="56"/>
      <c r="J28" s="96"/>
      <c r="K28" s="17" t="s">
        <v>13</v>
      </c>
      <c r="L28" s="59"/>
      <c r="M28" s="83"/>
      <c r="N28" s="17" t="s">
        <v>13</v>
      </c>
      <c r="O28" s="59"/>
      <c r="P28" s="60"/>
      <c r="Q28" s="110" t="s">
        <v>34</v>
      </c>
      <c r="R28" s="3"/>
      <c r="S28" s="7"/>
      <c r="T28" s="12"/>
      <c r="U28" s="73"/>
      <c r="V28" s="30" t="s">
        <v>51</v>
      </c>
      <c r="W28" s="50"/>
      <c r="Y28" s="22"/>
      <c r="Z28" s="25" t="s">
        <v>47</v>
      </c>
      <c r="AA28" s="1">
        <f>IF(ISERROR(AA23/AA22),"",AA23/AA22)</f>
      </c>
      <c r="AB28" s="48" t="e">
        <f>IF(W6&lt;W12,AA29,0-AA29)</f>
        <v>#VALUE!</v>
      </c>
      <c r="AC28" s="44">
        <f>IF(ISERROR(AB28),"",AB28)</f>
      </c>
      <c r="AE28" s="22"/>
      <c r="AF28" s="25" t="s">
        <v>47</v>
      </c>
      <c r="AG28" s="1">
        <f>IF(ISERROR(AG23/AG22),"",AG23/AG22)</f>
      </c>
      <c r="AH28" s="48" t="e">
        <f>IF(W15&lt;W21,AG29,0-AG29)</f>
        <v>#VALUE!</v>
      </c>
      <c r="AI28" s="44">
        <f>IF(ISERROR(AH28),"",AH28)</f>
      </c>
      <c r="AK28" s="22"/>
      <c r="AL28" s="25" t="s">
        <v>47</v>
      </c>
      <c r="AM28" s="1">
        <f>IF(ISERROR(AM23/AM22),"",AM23/AM22)</f>
      </c>
      <c r="AN28" s="48" t="e">
        <f>IF(W24&lt;W30,AM29,0-AM29)</f>
        <v>#VALUE!</v>
      </c>
      <c r="AO28" s="44">
        <f>IF(ISERROR(AN28),"",AN28)</f>
      </c>
      <c r="AQ28" s="22"/>
      <c r="AR28" s="25" t="s">
        <v>47</v>
      </c>
      <c r="AS28" s="1">
        <f>IF(ISERROR(AS23/AS22),"",AS23/AS22)</f>
      </c>
      <c r="AT28" s="48" t="e">
        <f>IF(W33&lt;W39,AS29,0-AS29)</f>
        <v>#VALUE!</v>
      </c>
      <c r="AU28" s="44">
        <f>IF(ISERROR(AT28),"",AT28)</f>
      </c>
    </row>
    <row r="29" spans="1:47" ht="13.5" customHeight="1" thickBot="1">
      <c r="A29" s="121"/>
      <c r="B29" s="89"/>
      <c r="C29" s="90"/>
      <c r="D29" s="96"/>
      <c r="E29" s="15" t="s">
        <v>14</v>
      </c>
      <c r="F29" s="16" t="s">
        <v>15</v>
      </c>
      <c r="G29" s="84"/>
      <c r="H29" s="15" t="s">
        <v>14</v>
      </c>
      <c r="I29" s="16" t="s">
        <v>15</v>
      </c>
      <c r="J29" s="96"/>
      <c r="K29" s="15" t="s">
        <v>14</v>
      </c>
      <c r="L29" s="16" t="s">
        <v>15</v>
      </c>
      <c r="M29" s="84"/>
      <c r="N29" s="15" t="s">
        <v>14</v>
      </c>
      <c r="O29" s="16" t="s">
        <v>15</v>
      </c>
      <c r="P29" s="60"/>
      <c r="Q29" s="110"/>
      <c r="R29" s="3"/>
      <c r="S29" s="18" t="s">
        <v>28</v>
      </c>
      <c r="T29" s="11"/>
      <c r="U29" s="73"/>
      <c r="V29" s="30" t="s">
        <v>52</v>
      </c>
      <c r="W29" s="50">
        <f>1!W11</f>
        <v>0</v>
      </c>
      <c r="Y29" s="22"/>
      <c r="Z29" s="25"/>
      <c r="AA29" s="22" t="e">
        <f>ATAN(AA28)</f>
        <v>#VALUE!</v>
      </c>
      <c r="AB29" s="1" t="e">
        <f>DEGREES(AA28)</f>
        <v>#VALUE!</v>
      </c>
      <c r="AC29" s="29"/>
      <c r="AE29" s="22"/>
      <c r="AF29" s="25"/>
      <c r="AG29" s="22" t="e">
        <f>ATAN(AG28)</f>
        <v>#VALUE!</v>
      </c>
      <c r="AH29" s="1" t="e">
        <f>DEGREES(AG28)</f>
        <v>#VALUE!</v>
      </c>
      <c r="AI29" s="29"/>
      <c r="AK29" s="22"/>
      <c r="AL29" s="25"/>
      <c r="AM29" s="22" t="e">
        <f>ATAN(AM28)</f>
        <v>#VALUE!</v>
      </c>
      <c r="AN29" s="1" t="e">
        <f>DEGREES(AM28)</f>
        <v>#VALUE!</v>
      </c>
      <c r="AO29" s="29"/>
      <c r="AQ29" s="22"/>
      <c r="AR29" s="25"/>
      <c r="AS29" s="22" t="e">
        <f>ATAN(AS28)</f>
        <v>#VALUE!</v>
      </c>
      <c r="AT29" s="1" t="e">
        <f>DEGREES(AS28)</f>
        <v>#VALUE!</v>
      </c>
      <c r="AU29" s="29"/>
    </row>
    <row r="30" spans="1:26" ht="14.25" customHeight="1" thickBot="1" thickTop="1">
      <c r="A30" s="122"/>
      <c r="B30" s="91"/>
      <c r="C30" s="92"/>
      <c r="D30" s="97"/>
      <c r="E30" s="57"/>
      <c r="F30" s="58"/>
      <c r="G30" s="85"/>
      <c r="H30" s="57"/>
      <c r="I30" s="58"/>
      <c r="J30" s="97"/>
      <c r="K30" s="57"/>
      <c r="L30" s="58"/>
      <c r="M30" s="85"/>
      <c r="N30" s="57"/>
      <c r="O30" s="58"/>
      <c r="P30" s="62"/>
      <c r="Q30" s="110"/>
      <c r="R30" s="3"/>
      <c r="S30" s="4"/>
      <c r="T30" s="3"/>
      <c r="U30" s="74"/>
      <c r="V30" s="32" t="s">
        <v>53</v>
      </c>
      <c r="W30" s="50">
        <f>1!W12</f>
        <v>0</v>
      </c>
      <c r="Z30" s="25"/>
    </row>
    <row r="31" spans="1:45" ht="13.5" thickBo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1"/>
      <c r="R31" s="3"/>
      <c r="S31" s="7"/>
      <c r="T31" s="3"/>
      <c r="U31" s="45"/>
      <c r="V31" s="31"/>
      <c r="W31" s="52"/>
      <c r="Y31" s="28"/>
      <c r="Z31" s="25"/>
      <c r="AA31" s="1">
        <f>IF(AA16=0,0,AB28)</f>
        <v>0</v>
      </c>
      <c r="AG31" s="1">
        <f>IF(AG16=0,0,AH28)</f>
        <v>0</v>
      </c>
      <c r="AM31" s="1">
        <f>IF(AM16=0,0,AN28)</f>
        <v>0</v>
      </c>
      <c r="AS31" s="1">
        <f>IF(AS16=0,0,AT28)</f>
        <v>0</v>
      </c>
    </row>
    <row r="32" spans="1:23" ht="13.5" customHeight="1" thickBot="1">
      <c r="A32" s="120">
        <v>40</v>
      </c>
      <c r="B32" s="125" t="s">
        <v>30</v>
      </c>
      <c r="C32" s="126"/>
      <c r="D32" s="118" t="s">
        <v>0</v>
      </c>
      <c r="E32" s="81" t="s">
        <v>1</v>
      </c>
      <c r="F32" s="140" t="s">
        <v>2</v>
      </c>
      <c r="G32" s="81" t="s">
        <v>3</v>
      </c>
      <c r="H32" s="81" t="s">
        <v>4</v>
      </c>
      <c r="I32" s="81" t="s">
        <v>5</v>
      </c>
      <c r="J32" s="81" t="s">
        <v>6</v>
      </c>
      <c r="K32" s="88" t="s">
        <v>7</v>
      </c>
      <c r="L32" s="88" t="s">
        <v>9</v>
      </c>
      <c r="M32" s="66" t="s">
        <v>8</v>
      </c>
      <c r="N32" s="66" t="s">
        <v>10</v>
      </c>
      <c r="O32" s="66" t="s">
        <v>11</v>
      </c>
      <c r="P32" s="66" t="s">
        <v>40</v>
      </c>
      <c r="Q32" s="13"/>
      <c r="R32" s="19" t="s">
        <v>33</v>
      </c>
      <c r="S32" s="55" t="str">
        <f>1!$S$32</f>
        <v>Barstow</v>
      </c>
      <c r="T32" s="35"/>
      <c r="U32" s="72">
        <v>40</v>
      </c>
      <c r="V32" s="43" t="s">
        <v>54</v>
      </c>
      <c r="W32" s="49"/>
    </row>
    <row r="33" spans="1:27" ht="13.5" customHeight="1" thickBot="1">
      <c r="A33" s="121"/>
      <c r="B33" s="127"/>
      <c r="C33" s="128"/>
      <c r="D33" s="141"/>
      <c r="E33" s="82"/>
      <c r="F33" s="67"/>
      <c r="G33" s="82"/>
      <c r="H33" s="82"/>
      <c r="I33" s="82"/>
      <c r="J33" s="82"/>
      <c r="K33" s="82"/>
      <c r="L33" s="82"/>
      <c r="M33" s="67"/>
      <c r="N33" s="67"/>
      <c r="O33" s="67"/>
      <c r="P33" s="67"/>
      <c r="Q33" s="13"/>
      <c r="R33" s="163"/>
      <c r="S33" s="164"/>
      <c r="T33" s="36"/>
      <c r="U33" s="73"/>
      <c r="V33" s="30" t="s">
        <v>48</v>
      </c>
      <c r="W33" s="50"/>
      <c r="AA33"/>
    </row>
    <row r="34" spans="1:23" ht="7.5" customHeight="1">
      <c r="A34" s="121"/>
      <c r="B34" s="98"/>
      <c r="C34" s="99"/>
      <c r="D34" s="144">
        <f>IF(W33=0,"",W33)</f>
      </c>
      <c r="E34" s="142">
        <f>IF(W39=0,"",AS31)</f>
      </c>
      <c r="F34" s="116">
        <f>IF(W33=0,"",W33+AS31)</f>
      </c>
      <c r="G34" s="129">
        <f>IF(W36=0,"",W36)</f>
      </c>
      <c r="H34" s="116">
        <f>IF(ISERROR(AQ10),"",AQ10)</f>
      </c>
      <c r="I34" s="129">
        <f>IF(W37=0,"",W37)</f>
      </c>
      <c r="J34" s="135">
        <f>IF(ISERROR(AQ11),"",AQ11)</f>
      </c>
      <c r="K34" s="133">
        <f>IF(W34=0,"",W34)</f>
      </c>
      <c r="L34" s="86">
        <f>IF(W32=0,"",W32)</f>
      </c>
      <c r="M34" s="70">
        <f>IF(AS24=0,"",AS24)</f>
      </c>
      <c r="N34" s="70">
        <f>IF(ISERROR(AQ13),"",AQ13)</f>
      </c>
      <c r="O34" s="70">
        <f>IF(ISERROR(AQ15),"",AQ15)</f>
      </c>
      <c r="P34" s="68"/>
      <c r="Q34" s="12"/>
      <c r="R34" s="165"/>
      <c r="S34" s="166"/>
      <c r="T34" s="36"/>
      <c r="U34" s="73"/>
      <c r="V34" s="75" t="s">
        <v>49</v>
      </c>
      <c r="W34" s="160"/>
    </row>
    <row r="35" spans="1:23" ht="7.5" customHeight="1" thickBot="1">
      <c r="A35" s="121"/>
      <c r="B35" s="100"/>
      <c r="C35" s="101"/>
      <c r="D35" s="145"/>
      <c r="E35" s="143"/>
      <c r="F35" s="117"/>
      <c r="G35" s="130"/>
      <c r="H35" s="117"/>
      <c r="I35" s="130"/>
      <c r="J35" s="136"/>
      <c r="K35" s="134"/>
      <c r="L35" s="87"/>
      <c r="M35" s="71"/>
      <c r="N35" s="71"/>
      <c r="O35" s="71"/>
      <c r="P35" s="69"/>
      <c r="Q35" s="12"/>
      <c r="R35" s="165"/>
      <c r="S35" s="166"/>
      <c r="T35" s="36"/>
      <c r="U35" s="73"/>
      <c r="V35" s="75"/>
      <c r="W35" s="161"/>
    </row>
    <row r="36" spans="1:25" ht="13.5" customHeight="1" thickBot="1">
      <c r="A36" s="121"/>
      <c r="B36" s="89"/>
      <c r="C36" s="90"/>
      <c r="D36" s="95"/>
      <c r="E36" s="78" t="s">
        <v>12</v>
      </c>
      <c r="F36" s="79"/>
      <c r="G36" s="79"/>
      <c r="H36" s="79"/>
      <c r="I36" s="80"/>
      <c r="J36" s="95"/>
      <c r="K36" s="78" t="s">
        <v>12</v>
      </c>
      <c r="L36" s="79"/>
      <c r="M36" s="79"/>
      <c r="N36" s="79"/>
      <c r="O36" s="80"/>
      <c r="P36" s="61"/>
      <c r="Q36" s="12"/>
      <c r="R36" s="165"/>
      <c r="S36" s="166"/>
      <c r="T36" s="36"/>
      <c r="U36" s="73"/>
      <c r="V36" s="30" t="s">
        <v>50</v>
      </c>
      <c r="W36" s="50"/>
      <c r="Y36" s="22"/>
    </row>
    <row r="37" spans="1:25" ht="14.25" customHeight="1" thickBot="1" thickTop="1">
      <c r="A37" s="121"/>
      <c r="B37" s="89"/>
      <c r="C37" s="90"/>
      <c r="D37" s="96"/>
      <c r="E37" s="17" t="s">
        <v>13</v>
      </c>
      <c r="F37" s="56"/>
      <c r="G37" s="83"/>
      <c r="H37" s="17" t="s">
        <v>13</v>
      </c>
      <c r="I37" s="56"/>
      <c r="J37" s="96"/>
      <c r="K37" s="17" t="s">
        <v>13</v>
      </c>
      <c r="L37" s="59"/>
      <c r="M37" s="83"/>
      <c r="N37" s="17" t="s">
        <v>13</v>
      </c>
      <c r="O37" s="59"/>
      <c r="P37" s="60"/>
      <c r="Q37" s="12"/>
      <c r="R37" s="165"/>
      <c r="S37" s="166"/>
      <c r="T37" s="36"/>
      <c r="U37" s="73"/>
      <c r="V37" s="30" t="s">
        <v>51</v>
      </c>
      <c r="W37" s="50"/>
      <c r="Y37" s="22"/>
    </row>
    <row r="38" spans="1:25" ht="13.5" customHeight="1" thickBot="1">
      <c r="A38" s="121"/>
      <c r="B38" s="89"/>
      <c r="C38" s="90"/>
      <c r="D38" s="96"/>
      <c r="E38" s="15" t="s">
        <v>14</v>
      </c>
      <c r="F38" s="16" t="s">
        <v>15</v>
      </c>
      <c r="G38" s="84"/>
      <c r="H38" s="15" t="s">
        <v>14</v>
      </c>
      <c r="I38" s="16" t="s">
        <v>15</v>
      </c>
      <c r="J38" s="96"/>
      <c r="K38" s="15" t="s">
        <v>14</v>
      </c>
      <c r="L38" s="16" t="s">
        <v>15</v>
      </c>
      <c r="M38" s="84"/>
      <c r="N38" s="15" t="s">
        <v>14</v>
      </c>
      <c r="O38" s="16" t="s">
        <v>15</v>
      </c>
      <c r="P38" s="60"/>
      <c r="Q38" s="12"/>
      <c r="R38" s="165"/>
      <c r="S38" s="166"/>
      <c r="T38" s="36"/>
      <c r="U38" s="73"/>
      <c r="V38" s="30" t="s">
        <v>52</v>
      </c>
      <c r="W38" s="50">
        <f>1!W11</f>
        <v>0</v>
      </c>
      <c r="Y38" s="22"/>
    </row>
    <row r="39" spans="1:23" ht="13.5" customHeight="1" thickBot="1">
      <c r="A39" s="122"/>
      <c r="B39" s="91"/>
      <c r="C39" s="92"/>
      <c r="D39" s="97"/>
      <c r="E39" s="57"/>
      <c r="F39" s="58"/>
      <c r="G39" s="85"/>
      <c r="H39" s="57"/>
      <c r="I39" s="58"/>
      <c r="J39" s="97"/>
      <c r="K39" s="57"/>
      <c r="L39" s="58"/>
      <c r="M39" s="85"/>
      <c r="N39" s="57"/>
      <c r="O39" s="58"/>
      <c r="P39" s="63"/>
      <c r="Q39" s="12"/>
      <c r="R39" s="6" t="s">
        <v>29</v>
      </c>
      <c r="S39" s="5"/>
      <c r="T39" s="37"/>
      <c r="U39" s="74"/>
      <c r="V39" s="32" t="s">
        <v>53</v>
      </c>
      <c r="W39" s="50">
        <f>1!W12</f>
        <v>0</v>
      </c>
    </row>
    <row r="40" spans="1:25" ht="13.5" thickBo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3"/>
      <c r="Y40" s="22"/>
    </row>
    <row r="41" spans="1:20" ht="13.5" thickBot="1">
      <c r="A41" s="124" t="s">
        <v>16</v>
      </c>
      <c r="B41" s="124"/>
      <c r="C41" s="18" t="s">
        <v>17</v>
      </c>
      <c r="D41" s="78" t="s">
        <v>18</v>
      </c>
      <c r="E41" s="80"/>
      <c r="F41" s="78" t="s">
        <v>19</v>
      </c>
      <c r="G41" s="80"/>
      <c r="H41" s="78" t="s">
        <v>20</v>
      </c>
      <c r="I41" s="80"/>
      <c r="J41" s="78" t="s">
        <v>21</v>
      </c>
      <c r="K41" s="80"/>
      <c r="L41" s="78" t="s">
        <v>22</v>
      </c>
      <c r="M41" s="80"/>
      <c r="N41" s="78" t="s">
        <v>23</v>
      </c>
      <c r="O41" s="80"/>
      <c r="P41" s="78" t="s">
        <v>24</v>
      </c>
      <c r="Q41" s="79"/>
      <c r="R41" s="80"/>
      <c r="S41" s="3"/>
      <c r="T41" s="3"/>
    </row>
    <row r="42" spans="1:20" ht="13.5" thickTop="1">
      <c r="A42" s="146">
        <f>1!A42</f>
        <v>0</v>
      </c>
      <c r="B42" s="106"/>
      <c r="C42" s="53">
        <f>1!C42</f>
        <v>0</v>
      </c>
      <c r="D42" s="105">
        <f>1!D42</f>
        <v>0</v>
      </c>
      <c r="E42" s="106"/>
      <c r="F42" s="105">
        <f>1!F42</f>
        <v>0</v>
      </c>
      <c r="G42" s="106"/>
      <c r="H42" s="105">
        <f>1!H42</f>
        <v>0</v>
      </c>
      <c r="I42" s="106"/>
      <c r="J42" s="105">
        <f>1!J42</f>
        <v>0</v>
      </c>
      <c r="K42" s="106"/>
      <c r="L42" s="105">
        <f>1!L42</f>
        <v>0</v>
      </c>
      <c r="M42" s="106"/>
      <c r="N42" s="105">
        <f>1!N42</f>
        <v>0</v>
      </c>
      <c r="O42" s="106"/>
      <c r="P42" s="105">
        <f>1!P42</f>
        <v>0</v>
      </c>
      <c r="Q42" s="107"/>
      <c r="R42" s="106"/>
      <c r="S42" s="3"/>
      <c r="T42" s="3"/>
    </row>
    <row r="43" spans="1:20" ht="12.75">
      <c r="A43" s="123">
        <f>1!A43</f>
        <v>0</v>
      </c>
      <c r="B43" s="104"/>
      <c r="C43" s="54">
        <f>1!C43</f>
        <v>0</v>
      </c>
      <c r="D43" s="102">
        <f>1!D43</f>
        <v>0</v>
      </c>
      <c r="E43" s="104"/>
      <c r="F43" s="102">
        <f>1!F43</f>
        <v>0</v>
      </c>
      <c r="G43" s="104"/>
      <c r="H43" s="102">
        <f>1!H43</f>
        <v>0</v>
      </c>
      <c r="I43" s="104"/>
      <c r="J43" s="102">
        <f>1!J43</f>
        <v>0</v>
      </c>
      <c r="K43" s="104"/>
      <c r="L43" s="102">
        <f>1!L43</f>
        <v>0</v>
      </c>
      <c r="M43" s="104"/>
      <c r="N43" s="102">
        <f>1!N43</f>
        <v>0</v>
      </c>
      <c r="O43" s="104"/>
      <c r="P43" s="102">
        <f>1!P43</f>
        <v>0</v>
      </c>
      <c r="Q43" s="103"/>
      <c r="R43" s="104"/>
      <c r="S43" s="3"/>
      <c r="T43" s="3"/>
    </row>
    <row r="44" spans="1:20" ht="12.75">
      <c r="A44" s="123">
        <f>1!A44</f>
        <v>0</v>
      </c>
      <c r="B44" s="104"/>
      <c r="C44" s="54">
        <f>1!C44</f>
        <v>0</v>
      </c>
      <c r="D44" s="131">
        <f>1!D44</f>
        <v>0</v>
      </c>
      <c r="E44" s="132"/>
      <c r="F44" s="102">
        <f>1!F44</f>
        <v>0</v>
      </c>
      <c r="G44" s="104"/>
      <c r="H44" s="102">
        <f>1!H44</f>
        <v>0</v>
      </c>
      <c r="I44" s="104"/>
      <c r="J44" s="102">
        <f>1!J44</f>
        <v>0</v>
      </c>
      <c r="K44" s="104"/>
      <c r="L44" s="102">
        <f>1!L44</f>
        <v>0</v>
      </c>
      <c r="M44" s="104"/>
      <c r="N44" s="102">
        <f>1!N44</f>
        <v>0</v>
      </c>
      <c r="O44" s="104"/>
      <c r="P44" s="102">
        <f>1!P44</f>
        <v>0</v>
      </c>
      <c r="Q44" s="103"/>
      <c r="R44" s="104"/>
      <c r="S44" s="3"/>
      <c r="T44" s="3"/>
    </row>
    <row r="45" spans="1:18" ht="12.75">
      <c r="A45" s="123">
        <f>1!A45</f>
        <v>0</v>
      </c>
      <c r="B45" s="104"/>
      <c r="C45" s="54">
        <f>1!C45</f>
        <v>0</v>
      </c>
      <c r="D45" s="102">
        <f>1!D45</f>
        <v>0</v>
      </c>
      <c r="E45" s="104"/>
      <c r="F45" s="102">
        <f>1!F45</f>
        <v>0</v>
      </c>
      <c r="G45" s="104"/>
      <c r="H45" s="102">
        <f>1!H45</f>
        <v>0</v>
      </c>
      <c r="I45" s="104"/>
      <c r="J45" s="102">
        <f>1!J45</f>
        <v>0</v>
      </c>
      <c r="K45" s="104"/>
      <c r="L45" s="102">
        <f>1!L45</f>
        <v>0</v>
      </c>
      <c r="M45" s="104"/>
      <c r="N45" s="102">
        <f>1!N45</f>
        <v>0</v>
      </c>
      <c r="O45" s="104"/>
      <c r="P45" s="102">
        <f>1!P45</f>
        <v>0</v>
      </c>
      <c r="Q45" s="103"/>
      <c r="R45" s="104"/>
    </row>
    <row r="46" spans="1:18" ht="12.75">
      <c r="A46" s="123">
        <f>1!A46</f>
        <v>0</v>
      </c>
      <c r="B46" s="104"/>
      <c r="C46" s="54">
        <f>1!C46</f>
        <v>0</v>
      </c>
      <c r="D46" s="102">
        <f>1!D46</f>
        <v>0</v>
      </c>
      <c r="E46" s="104"/>
      <c r="F46" s="102">
        <f>1!F46</f>
        <v>0</v>
      </c>
      <c r="G46" s="104"/>
      <c r="H46" s="102">
        <f>1!H46</f>
        <v>0</v>
      </c>
      <c r="I46" s="104"/>
      <c r="J46" s="102">
        <f>1!J46</f>
        <v>0</v>
      </c>
      <c r="K46" s="104"/>
      <c r="L46" s="102">
        <f>1!L46</f>
        <v>0</v>
      </c>
      <c r="M46" s="104"/>
      <c r="N46" s="102">
        <f>1!N46</f>
        <v>0</v>
      </c>
      <c r="O46" s="104"/>
      <c r="P46" s="102">
        <f>1!P46</f>
        <v>0</v>
      </c>
      <c r="Q46" s="103"/>
      <c r="R46" s="104"/>
    </row>
  </sheetData>
  <mergeCells count="245">
    <mergeCell ref="N7:N8"/>
    <mergeCell ref="O7:O8"/>
    <mergeCell ref="U5:U12"/>
    <mergeCell ref="V7:V8"/>
    <mergeCell ref="R7:R9"/>
    <mergeCell ref="P5:P6"/>
    <mergeCell ref="O5:O6"/>
    <mergeCell ref="P7:P8"/>
    <mergeCell ref="S5:S6"/>
    <mergeCell ref="K9:O9"/>
    <mergeCell ref="J23:J24"/>
    <mergeCell ref="M37:M39"/>
    <mergeCell ref="K27:O27"/>
    <mergeCell ref="L34:L35"/>
    <mergeCell ref="K23:K24"/>
    <mergeCell ref="L23:L24"/>
    <mergeCell ref="M23:M24"/>
    <mergeCell ref="M25:M26"/>
    <mergeCell ref="K34:K35"/>
    <mergeCell ref="J34:J35"/>
    <mergeCell ref="AA25:AA26"/>
    <mergeCell ref="J27:J30"/>
    <mergeCell ref="N25:N26"/>
    <mergeCell ref="O25:O26"/>
    <mergeCell ref="K25:K26"/>
    <mergeCell ref="L25:L26"/>
    <mergeCell ref="J25:J26"/>
    <mergeCell ref="B12:C12"/>
    <mergeCell ref="B9:C9"/>
    <mergeCell ref="B25:C26"/>
    <mergeCell ref="B28:C28"/>
    <mergeCell ref="B23:C24"/>
    <mergeCell ref="B27:C27"/>
    <mergeCell ref="N41:O41"/>
    <mergeCell ref="P43:R43"/>
    <mergeCell ref="P44:R44"/>
    <mergeCell ref="N42:O42"/>
    <mergeCell ref="N43:O43"/>
    <mergeCell ref="N44:O44"/>
    <mergeCell ref="P42:R42"/>
    <mergeCell ref="A1:A2"/>
    <mergeCell ref="Q28:Q30"/>
    <mergeCell ref="C1:E2"/>
    <mergeCell ref="F1:I2"/>
    <mergeCell ref="L1:O2"/>
    <mergeCell ref="P25:P26"/>
    <mergeCell ref="D7:D8"/>
    <mergeCell ref="B7:C8"/>
    <mergeCell ref="B10:C10"/>
    <mergeCell ref="B11:C11"/>
    <mergeCell ref="L43:M43"/>
    <mergeCell ref="L44:M44"/>
    <mergeCell ref="J43:K43"/>
    <mergeCell ref="F42:G42"/>
    <mergeCell ref="H42:I42"/>
    <mergeCell ref="R16:R17"/>
    <mergeCell ref="R25:R26"/>
    <mergeCell ref="S25:S26"/>
    <mergeCell ref="P41:R41"/>
    <mergeCell ref="P23:P24"/>
    <mergeCell ref="P34:P35"/>
    <mergeCell ref="P32:P33"/>
    <mergeCell ref="R33:S38"/>
    <mergeCell ref="A5:A12"/>
    <mergeCell ref="A43:B43"/>
    <mergeCell ref="A44:B44"/>
    <mergeCell ref="D41:E41"/>
    <mergeCell ref="A41:B41"/>
    <mergeCell ref="B5:C6"/>
    <mergeCell ref="E9:I9"/>
    <mergeCell ref="H41:I41"/>
    <mergeCell ref="B36:C36"/>
    <mergeCell ref="B16:C17"/>
    <mergeCell ref="J41:K41"/>
    <mergeCell ref="L41:M41"/>
    <mergeCell ref="F41:G41"/>
    <mergeCell ref="J44:K44"/>
    <mergeCell ref="H43:I43"/>
    <mergeCell ref="L42:M42"/>
    <mergeCell ref="J42:K42"/>
    <mergeCell ref="H44:I44"/>
    <mergeCell ref="F43:G43"/>
    <mergeCell ref="F44:G44"/>
    <mergeCell ref="D43:E43"/>
    <mergeCell ref="D44:E44"/>
    <mergeCell ref="D42:E42"/>
    <mergeCell ref="H34:H35"/>
    <mergeCell ref="G37:G39"/>
    <mergeCell ref="P46:R46"/>
    <mergeCell ref="A31:P31"/>
    <mergeCell ref="F32:F33"/>
    <mergeCell ref="G32:G33"/>
    <mergeCell ref="H32:H33"/>
    <mergeCell ref="I32:I33"/>
    <mergeCell ref="J32:J33"/>
    <mergeCell ref="A32:A39"/>
    <mergeCell ref="J36:J39"/>
    <mergeCell ref="E36:I36"/>
    <mergeCell ref="N5:N6"/>
    <mergeCell ref="M7:M8"/>
    <mergeCell ref="D5:D6"/>
    <mergeCell ref="E5:E6"/>
    <mergeCell ref="F5:F6"/>
    <mergeCell ref="G5:G6"/>
    <mergeCell ref="H5:H6"/>
    <mergeCell ref="J5:J6"/>
    <mergeCell ref="E7:E8"/>
    <mergeCell ref="K7:K8"/>
    <mergeCell ref="F7:F8"/>
    <mergeCell ref="G7:G8"/>
    <mergeCell ref="I7:I8"/>
    <mergeCell ref="H7:H8"/>
    <mergeCell ref="A14:A21"/>
    <mergeCell ref="B14:C15"/>
    <mergeCell ref="D14:D15"/>
    <mergeCell ref="E14:E15"/>
    <mergeCell ref="E18:I18"/>
    <mergeCell ref="B19:C19"/>
    <mergeCell ref="B20:C20"/>
    <mergeCell ref="B21:C21"/>
    <mergeCell ref="B18:C18"/>
    <mergeCell ref="H16:H17"/>
    <mergeCell ref="J7:J8"/>
    <mergeCell ref="I5:I6"/>
    <mergeCell ref="M5:M6"/>
    <mergeCell ref="K5:K6"/>
    <mergeCell ref="L5:L6"/>
    <mergeCell ref="L7:L8"/>
    <mergeCell ref="E27:I27"/>
    <mergeCell ref="B32:C33"/>
    <mergeCell ref="D32:D33"/>
    <mergeCell ref="D34:D35"/>
    <mergeCell ref="B34:C35"/>
    <mergeCell ref="E34:E35"/>
    <mergeCell ref="G34:G35"/>
    <mergeCell ref="I34:I35"/>
    <mergeCell ref="B29:C29"/>
    <mergeCell ref="B30:C30"/>
    <mergeCell ref="J46:K46"/>
    <mergeCell ref="A46:B46"/>
    <mergeCell ref="F46:G46"/>
    <mergeCell ref="H46:I46"/>
    <mergeCell ref="D46:E46"/>
    <mergeCell ref="A42:B42"/>
    <mergeCell ref="F34:F35"/>
    <mergeCell ref="B37:C37"/>
    <mergeCell ref="B38:C38"/>
    <mergeCell ref="B39:C39"/>
    <mergeCell ref="D36:D39"/>
    <mergeCell ref="L46:M46"/>
    <mergeCell ref="N46:O46"/>
    <mergeCell ref="E32:E33"/>
    <mergeCell ref="K32:K33"/>
    <mergeCell ref="L32:L33"/>
    <mergeCell ref="M32:M33"/>
    <mergeCell ref="N32:N33"/>
    <mergeCell ref="O32:O33"/>
    <mergeCell ref="K36:O36"/>
    <mergeCell ref="J45:K45"/>
    <mergeCell ref="S7:S8"/>
    <mergeCell ref="S16:S18"/>
    <mergeCell ref="A13:P13"/>
    <mergeCell ref="N16:N17"/>
    <mergeCell ref="O16:O17"/>
    <mergeCell ref="P16:P17"/>
    <mergeCell ref="N14:N15"/>
    <mergeCell ref="D16:D17"/>
    <mergeCell ref="K18:O18"/>
    <mergeCell ref="G10:G12"/>
    <mergeCell ref="L45:M45"/>
    <mergeCell ref="N45:O45"/>
    <mergeCell ref="P45:R45"/>
    <mergeCell ref="A45:B45"/>
    <mergeCell ref="D45:E45"/>
    <mergeCell ref="F45:G45"/>
    <mergeCell ref="H45:I45"/>
    <mergeCell ref="J1:K2"/>
    <mergeCell ref="E23:E24"/>
    <mergeCell ref="F14:F15"/>
    <mergeCell ref="G14:G15"/>
    <mergeCell ref="H14:H15"/>
    <mergeCell ref="I14:I15"/>
    <mergeCell ref="J14:J15"/>
    <mergeCell ref="I16:I17"/>
    <mergeCell ref="G23:G24"/>
    <mergeCell ref="H23:H24"/>
    <mergeCell ref="D9:D12"/>
    <mergeCell ref="D18:D21"/>
    <mergeCell ref="D27:D30"/>
    <mergeCell ref="G19:G21"/>
    <mergeCell ref="G28:G30"/>
    <mergeCell ref="A22:P22"/>
    <mergeCell ref="A23:A30"/>
    <mergeCell ref="D23:D24"/>
    <mergeCell ref="K16:K17"/>
    <mergeCell ref="D25:D26"/>
    <mergeCell ref="U2:W3"/>
    <mergeCell ref="AF15:AF16"/>
    <mergeCell ref="AG16:AG17"/>
    <mergeCell ref="W16:W17"/>
    <mergeCell ref="V16:V17"/>
    <mergeCell ref="AA16:AA17"/>
    <mergeCell ref="AC16:AC17"/>
    <mergeCell ref="Z15:Z16"/>
    <mergeCell ref="W7:W8"/>
    <mergeCell ref="U14:U21"/>
    <mergeCell ref="W34:W35"/>
    <mergeCell ref="U23:U30"/>
    <mergeCell ref="V25:V26"/>
    <mergeCell ref="W25:W26"/>
    <mergeCell ref="V34:V35"/>
    <mergeCell ref="U32:U39"/>
    <mergeCell ref="M34:M35"/>
    <mergeCell ref="N34:N35"/>
    <mergeCell ref="O34:O35"/>
    <mergeCell ref="M28:M30"/>
    <mergeCell ref="E16:E17"/>
    <mergeCell ref="F16:F17"/>
    <mergeCell ref="G16:G17"/>
    <mergeCell ref="AG25:AG26"/>
    <mergeCell ref="E25:E26"/>
    <mergeCell ref="I23:I24"/>
    <mergeCell ref="H25:H26"/>
    <mergeCell ref="I25:I26"/>
    <mergeCell ref="G25:G26"/>
    <mergeCell ref="L16:L17"/>
    <mergeCell ref="F25:F26"/>
    <mergeCell ref="F23:F24"/>
    <mergeCell ref="AM16:AM17"/>
    <mergeCell ref="AS16:AS17"/>
    <mergeCell ref="AI16:AI17"/>
    <mergeCell ref="S21:S22"/>
    <mergeCell ref="J16:J17"/>
    <mergeCell ref="M16:M17"/>
    <mergeCell ref="N23:N24"/>
    <mergeCell ref="O23:O24"/>
    <mergeCell ref="P14:P15"/>
    <mergeCell ref="K14:K15"/>
    <mergeCell ref="J9:J12"/>
    <mergeCell ref="J18:J21"/>
    <mergeCell ref="M10:M12"/>
    <mergeCell ref="M19:M21"/>
    <mergeCell ref="O14:O15"/>
    <mergeCell ref="L14:L15"/>
    <mergeCell ref="M14:M15"/>
  </mergeCells>
  <printOptions horizontalCentered="1" verticalCentered="1"/>
  <pageMargins left="0" right="0" top="0.25" bottom="0" header="0.25" footer="0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6"/>
  <sheetViews>
    <sheetView showGridLines="0" showZeros="0" zoomScale="84" zoomScaleNormal="84" workbookViewId="0" topLeftCell="A1">
      <selection activeCell="W38" sqref="W38:W39"/>
    </sheetView>
  </sheetViews>
  <sheetFormatPr defaultColWidth="9.140625" defaultRowHeight="12.75"/>
  <cols>
    <col min="1" max="1" width="5.7109375" style="1" customWidth="1"/>
    <col min="2" max="3" width="10.7109375" style="1" customWidth="1"/>
    <col min="4" max="17" width="5.7109375" style="1" customWidth="1"/>
    <col min="18" max="18" width="8.00390625" style="1" customWidth="1"/>
    <col min="19" max="20" width="12.7109375" style="1" customWidth="1"/>
    <col min="21" max="21" width="9.140625" style="1" customWidth="1"/>
    <col min="22" max="22" width="38.28125" style="25" customWidth="1"/>
    <col min="23" max="23" width="15.7109375" style="1" customWidth="1"/>
    <col min="24" max="26" width="9.140625" style="1" customWidth="1"/>
    <col min="27" max="27" width="11.421875" style="1" bestFit="1" customWidth="1"/>
    <col min="28" max="16384" width="9.140625" style="1" customWidth="1"/>
  </cols>
  <sheetData>
    <row r="1" spans="1:26" ht="13.5" thickBot="1">
      <c r="A1" s="108"/>
      <c r="C1" s="111" t="s">
        <v>31</v>
      </c>
      <c r="D1" s="111"/>
      <c r="E1" s="111"/>
      <c r="F1" s="112">
        <f>1!F1</f>
        <v>0</v>
      </c>
      <c r="G1" s="112"/>
      <c r="H1" s="112"/>
      <c r="I1" s="112"/>
      <c r="J1" s="150" t="str">
        <f>1!J1</f>
        <v>to</v>
      </c>
      <c r="K1" s="150"/>
      <c r="L1" s="114">
        <f>1!L1</f>
        <v>0</v>
      </c>
      <c r="M1" s="114"/>
      <c r="N1" s="114"/>
      <c r="O1" s="114"/>
      <c r="Z1" s="22">
        <f>SUM(N7,N16,N25,N34)</f>
        <v>0</v>
      </c>
    </row>
    <row r="2" spans="1:26" ht="13.5" thickBot="1">
      <c r="A2" s="109"/>
      <c r="C2" s="111"/>
      <c r="D2" s="111"/>
      <c r="E2" s="111"/>
      <c r="F2" s="113"/>
      <c r="G2" s="113"/>
      <c r="H2" s="113"/>
      <c r="I2" s="113"/>
      <c r="J2" s="150"/>
      <c r="K2" s="150"/>
      <c r="L2" s="115"/>
      <c r="M2" s="115"/>
      <c r="N2" s="115"/>
      <c r="O2" s="115"/>
      <c r="S2" s="20" t="s">
        <v>37</v>
      </c>
      <c r="T2" s="38"/>
      <c r="U2" s="151" t="s">
        <v>55</v>
      </c>
      <c r="V2" s="152"/>
      <c r="W2" s="153"/>
      <c r="Z2" s="22">
        <f>SUM(O7,O16,O25,O34)</f>
        <v>0</v>
      </c>
    </row>
    <row r="3" spans="1:23" ht="14.25" thickBo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3">
        <f>SUM(O7,O16,O25,O34)</f>
        <v>0</v>
      </c>
      <c r="T3" s="39"/>
      <c r="U3" s="154"/>
      <c r="V3" s="155"/>
      <c r="W3" s="156"/>
    </row>
    <row r="4" spans="1:23" ht="13.5" customHeight="1" thickBot="1">
      <c r="A4" s="21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8"/>
      <c r="T4" s="13"/>
      <c r="U4" s="45"/>
      <c r="V4" s="46"/>
      <c r="W4" s="47"/>
    </row>
    <row r="5" spans="1:23" ht="12" customHeight="1" thickBot="1">
      <c r="A5" s="120">
        <v>5</v>
      </c>
      <c r="B5" s="125" t="s">
        <v>30</v>
      </c>
      <c r="C5" s="126"/>
      <c r="D5" s="118" t="s">
        <v>0</v>
      </c>
      <c r="E5" s="81" t="s">
        <v>1</v>
      </c>
      <c r="F5" s="140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8" t="s">
        <v>7</v>
      </c>
      <c r="L5" s="88" t="s">
        <v>9</v>
      </c>
      <c r="M5" s="66" t="s">
        <v>8</v>
      </c>
      <c r="N5" s="66" t="s">
        <v>10</v>
      </c>
      <c r="O5" s="66" t="s">
        <v>11</v>
      </c>
      <c r="P5" s="66" t="s">
        <v>40</v>
      </c>
      <c r="Q5" s="8"/>
      <c r="R5" s="8"/>
      <c r="S5" s="65" t="s">
        <v>39</v>
      </c>
      <c r="T5" s="38"/>
      <c r="U5" s="72">
        <v>5</v>
      </c>
      <c r="V5" s="43" t="s">
        <v>54</v>
      </c>
      <c r="W5" s="49"/>
    </row>
    <row r="6" spans="1:23" ht="14.25" customHeight="1" thickBot="1">
      <c r="A6" s="121"/>
      <c r="B6" s="127"/>
      <c r="C6" s="128"/>
      <c r="D6" s="141"/>
      <c r="E6" s="82"/>
      <c r="F6" s="67"/>
      <c r="G6" s="82"/>
      <c r="H6" s="82"/>
      <c r="I6" s="82"/>
      <c r="J6" s="82"/>
      <c r="K6" s="82"/>
      <c r="L6" s="82"/>
      <c r="M6" s="67"/>
      <c r="N6" s="67"/>
      <c r="O6" s="67"/>
      <c r="P6" s="67"/>
      <c r="Q6" s="13"/>
      <c r="R6" s="3"/>
      <c r="S6" s="77"/>
      <c r="T6" s="40"/>
      <c r="U6" s="73"/>
      <c r="V6" s="30" t="s">
        <v>48</v>
      </c>
      <c r="W6" s="50"/>
    </row>
    <row r="7" spans="1:23" ht="7.5" customHeight="1" thickTop="1">
      <c r="A7" s="121"/>
      <c r="B7" s="98"/>
      <c r="C7" s="99"/>
      <c r="D7" s="116">
        <f>IF(W6=0,"",W6)</f>
      </c>
      <c r="E7" s="142">
        <f>IF(W12=0,"",AA31)</f>
      </c>
      <c r="F7" s="116">
        <f>IF(W6=0,"",W6+AA31)</f>
      </c>
      <c r="G7" s="129">
        <f>IF(W9=0,"",W9)</f>
      </c>
      <c r="H7" s="116">
        <f>IF(ISERROR(Y10),"",Y10)</f>
      </c>
      <c r="I7" s="129">
        <f>IF(W10=0,"",W10)</f>
      </c>
      <c r="J7" s="135">
        <f>IF(ISERROR(Y11),"",Y11)</f>
      </c>
      <c r="K7" s="133">
        <f>IF(W7=0,"",W7)</f>
      </c>
      <c r="L7" s="86">
        <f>IF(W5=0,"",W5)</f>
      </c>
      <c r="M7" s="70">
        <f>IF(AA24=0,"",AA24)</f>
      </c>
      <c r="N7" s="70">
        <f>IF(ISERROR(Y13),"",Y13)</f>
      </c>
      <c r="O7" s="70">
        <f>IF(ISERROR(Y15),"",Y15)</f>
      </c>
      <c r="P7" s="68"/>
      <c r="Q7" s="12"/>
      <c r="R7" s="76"/>
      <c r="S7" s="147">
        <f>SUM(N7,N16,N25,N34)</f>
        <v>0</v>
      </c>
      <c r="T7" s="33"/>
      <c r="U7" s="73"/>
      <c r="V7" s="75" t="s">
        <v>49</v>
      </c>
      <c r="W7" s="160"/>
    </row>
    <row r="8" spans="1:23" ht="7.5" customHeight="1" thickBot="1">
      <c r="A8" s="121"/>
      <c r="B8" s="100"/>
      <c r="C8" s="101"/>
      <c r="D8" s="117"/>
      <c r="E8" s="143"/>
      <c r="F8" s="117"/>
      <c r="G8" s="130"/>
      <c r="H8" s="117"/>
      <c r="I8" s="130"/>
      <c r="J8" s="136"/>
      <c r="K8" s="134"/>
      <c r="L8" s="87"/>
      <c r="M8" s="71"/>
      <c r="N8" s="71"/>
      <c r="O8" s="71"/>
      <c r="P8" s="69"/>
      <c r="Q8" s="12"/>
      <c r="R8" s="76"/>
      <c r="S8" s="148"/>
      <c r="T8" s="34"/>
      <c r="U8" s="73"/>
      <c r="V8" s="75"/>
      <c r="W8" s="161"/>
    </row>
    <row r="9" spans="1:46" ht="13.5" customHeight="1" thickBot="1">
      <c r="A9" s="121"/>
      <c r="B9" s="89"/>
      <c r="C9" s="90"/>
      <c r="D9" s="95"/>
      <c r="E9" s="78" t="s">
        <v>12</v>
      </c>
      <c r="F9" s="79"/>
      <c r="G9" s="79"/>
      <c r="H9" s="79"/>
      <c r="I9" s="80"/>
      <c r="J9" s="95"/>
      <c r="K9" s="78" t="s">
        <v>12</v>
      </c>
      <c r="L9" s="79"/>
      <c r="M9" s="79"/>
      <c r="N9" s="79"/>
      <c r="O9" s="80"/>
      <c r="P9" s="61"/>
      <c r="Q9" s="12"/>
      <c r="R9" s="76"/>
      <c r="T9" s="41"/>
      <c r="U9" s="73"/>
      <c r="V9" s="30" t="s">
        <v>50</v>
      </c>
      <c r="W9" s="50"/>
      <c r="X9" s="44"/>
      <c r="Y9" s="22" t="e">
        <f>SUM(W6+AB28)</f>
        <v>#VALUE!</v>
      </c>
      <c r="Z9" s="1">
        <f>IF(ISERROR(X10),"",X10)</f>
        <v>0</v>
      </c>
      <c r="AA9" s="1">
        <f>COS(AB9)</f>
        <v>1</v>
      </c>
      <c r="AB9" s="1">
        <f>RADIANS(W6)</f>
        <v>0</v>
      </c>
      <c r="AE9" s="22" t="e">
        <f>SUM(W15+AH28)</f>
        <v>#VALUE!</v>
      </c>
      <c r="AF9" s="1">
        <f>IF(ISERROR(AD10),"",AD10)</f>
        <v>0</v>
      </c>
      <c r="AG9" s="1">
        <f>COS(AH9)</f>
        <v>1</v>
      </c>
      <c r="AH9" s="1">
        <f>RADIANS(W15)</f>
        <v>0</v>
      </c>
      <c r="AK9" s="22" t="e">
        <f>SUM(W24+AN28)</f>
        <v>#VALUE!</v>
      </c>
      <c r="AL9" s="1">
        <f>IF(ISERROR(AJ11),"",AJ11)</f>
        <v>0</v>
      </c>
      <c r="AM9" s="1">
        <f>COS(AN9)</f>
        <v>1</v>
      </c>
      <c r="AN9" s="1">
        <f>RADIANS(W24)</f>
        <v>0</v>
      </c>
      <c r="AQ9" s="22" t="e">
        <f>SUM(W33+AT28)</f>
        <v>#VALUE!</v>
      </c>
      <c r="AR9" s="1">
        <f>IF(ISERROR(AP10),"",AP10)</f>
        <v>0</v>
      </c>
      <c r="AS9" s="1">
        <f>COS(AT9)</f>
        <v>1</v>
      </c>
      <c r="AT9" s="1">
        <f>RADIANS(W33)</f>
        <v>0</v>
      </c>
    </row>
    <row r="10" spans="1:45" ht="14.25" customHeight="1" thickBot="1" thickTop="1">
      <c r="A10" s="121"/>
      <c r="B10" s="89"/>
      <c r="C10" s="90"/>
      <c r="D10" s="96"/>
      <c r="E10" s="17" t="s">
        <v>13</v>
      </c>
      <c r="F10" s="56"/>
      <c r="G10" s="83"/>
      <c r="H10" s="17" t="s">
        <v>13</v>
      </c>
      <c r="I10" s="56"/>
      <c r="J10" s="96"/>
      <c r="K10" s="17" t="s">
        <v>13</v>
      </c>
      <c r="L10" s="59"/>
      <c r="M10" s="83"/>
      <c r="N10" s="17" t="s">
        <v>13</v>
      </c>
      <c r="O10" s="59"/>
      <c r="P10" s="60"/>
      <c r="Q10" s="12"/>
      <c r="R10" s="3"/>
      <c r="S10" s="20" t="s">
        <v>25</v>
      </c>
      <c r="T10" s="40"/>
      <c r="U10" s="73"/>
      <c r="V10" s="30" t="s">
        <v>51</v>
      </c>
      <c r="W10" s="50"/>
      <c r="X10" s="44"/>
      <c r="Y10" s="22" t="e">
        <f>SUM(F7+W9)</f>
        <v>#VALUE!</v>
      </c>
      <c r="Z10" s="25" t="s">
        <v>41</v>
      </c>
      <c r="AA10" s="26">
        <f>SUM(W7*AA9)</f>
        <v>0</v>
      </c>
      <c r="AE10" s="22" t="e">
        <f>SUM(F16+W18)</f>
        <v>#VALUE!</v>
      </c>
      <c r="AF10" s="25" t="s">
        <v>41</v>
      </c>
      <c r="AG10" s="26">
        <f>SUM(W16*AG9)</f>
        <v>0</v>
      </c>
      <c r="AK10" s="22" t="e">
        <f>SUM(F25+W27)</f>
        <v>#VALUE!</v>
      </c>
      <c r="AL10" s="25" t="s">
        <v>41</v>
      </c>
      <c r="AM10" s="26">
        <f>SUM(W25*AM9)</f>
        <v>0</v>
      </c>
      <c r="AQ10" s="22" t="e">
        <f>SUM(F34+W36)</f>
        <v>#VALUE!</v>
      </c>
      <c r="AR10" s="25" t="s">
        <v>41</v>
      </c>
      <c r="AS10" s="26">
        <f>SUM(W34*AS9)</f>
        <v>0</v>
      </c>
    </row>
    <row r="11" spans="1:44" ht="14.25" customHeight="1" thickBot="1" thickTop="1">
      <c r="A11" s="121"/>
      <c r="B11" s="89"/>
      <c r="C11" s="90"/>
      <c r="D11" s="96"/>
      <c r="E11" s="15" t="s">
        <v>14</v>
      </c>
      <c r="F11" s="16" t="s">
        <v>15</v>
      </c>
      <c r="G11" s="84"/>
      <c r="H11" s="15" t="s">
        <v>14</v>
      </c>
      <c r="I11" s="16" t="s">
        <v>15</v>
      </c>
      <c r="J11" s="96"/>
      <c r="K11" s="15" t="s">
        <v>14</v>
      </c>
      <c r="L11" s="16" t="s">
        <v>15</v>
      </c>
      <c r="M11" s="84"/>
      <c r="N11" s="15" t="s">
        <v>14</v>
      </c>
      <c r="O11" s="16" t="s">
        <v>15</v>
      </c>
      <c r="P11" s="60"/>
      <c r="Q11" s="12"/>
      <c r="R11" s="3"/>
      <c r="S11" s="64"/>
      <c r="T11" s="40"/>
      <c r="U11" s="73"/>
      <c r="V11" s="30" t="s">
        <v>52</v>
      </c>
      <c r="W11" s="50">
        <f>1!W11</f>
        <v>0</v>
      </c>
      <c r="X11" s="29"/>
      <c r="Y11" s="22" t="e">
        <f>SUM(Y10+W10)</f>
        <v>#VALUE!</v>
      </c>
      <c r="Z11" s="25"/>
      <c r="AE11" s="22" t="e">
        <f>SUM(AE10+W19)</f>
        <v>#VALUE!</v>
      </c>
      <c r="AF11" s="25"/>
      <c r="AK11" s="22" t="e">
        <f>SUM(AK10+W28)</f>
        <v>#VALUE!</v>
      </c>
      <c r="AL11" s="25"/>
      <c r="AQ11" s="22" t="e">
        <f>SUM(AQ10+W37)</f>
        <v>#VALUE!</v>
      </c>
      <c r="AR11" s="25"/>
    </row>
    <row r="12" spans="1:46" ht="13.5" customHeight="1" thickBot="1">
      <c r="A12" s="122"/>
      <c r="B12" s="91"/>
      <c r="C12" s="92"/>
      <c r="D12" s="97"/>
      <c r="E12" s="57"/>
      <c r="F12" s="58"/>
      <c r="G12" s="85"/>
      <c r="H12" s="57"/>
      <c r="I12" s="58"/>
      <c r="J12" s="97"/>
      <c r="K12" s="57"/>
      <c r="L12" s="58"/>
      <c r="M12" s="85"/>
      <c r="N12" s="57"/>
      <c r="O12" s="58"/>
      <c r="P12" s="62"/>
      <c r="Q12" s="12"/>
      <c r="R12" s="3"/>
      <c r="T12" s="41"/>
      <c r="U12" s="74"/>
      <c r="V12" s="32" t="s">
        <v>53</v>
      </c>
      <c r="W12" s="50">
        <f>1!W12</f>
        <v>0</v>
      </c>
      <c r="X12" s="29"/>
      <c r="Y12" s="1" t="e">
        <f>SUM((W5/AA24))</f>
        <v>#DIV/0!</v>
      </c>
      <c r="Z12" s="25"/>
      <c r="AA12" s="1">
        <f>SIN(AB12)</f>
        <v>0</v>
      </c>
      <c r="AB12" s="1">
        <f>RADIANS(W6)</f>
        <v>0</v>
      </c>
      <c r="AE12" s="1" t="e">
        <f>SUM((W14/AG24))</f>
        <v>#DIV/0!</v>
      </c>
      <c r="AF12" s="25"/>
      <c r="AG12" s="1">
        <f>SIN(AH12)</f>
        <v>0</v>
      </c>
      <c r="AH12" s="1">
        <f>RADIANS(W15)</f>
        <v>0</v>
      </c>
      <c r="AK12" s="1" t="e">
        <f>SUM((W23/AM24))</f>
        <v>#DIV/0!</v>
      </c>
      <c r="AL12" s="25"/>
      <c r="AM12" s="1">
        <f>SIN(AN12)</f>
        <v>0</v>
      </c>
      <c r="AN12" s="1">
        <f>RADIANS(W24)</f>
        <v>0</v>
      </c>
      <c r="AQ12" s="1" t="e">
        <f>SUM((W32/AS24))</f>
        <v>#DIV/0!</v>
      </c>
      <c r="AR12" s="25"/>
      <c r="AS12" s="1">
        <f>SIN(AT12)</f>
        <v>0</v>
      </c>
      <c r="AT12" s="1">
        <f>RADIANS(W33)</f>
        <v>0</v>
      </c>
    </row>
    <row r="13" spans="1:45" ht="13.5" thickBo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1"/>
      <c r="R13" s="3"/>
      <c r="S13" s="20" t="s">
        <v>26</v>
      </c>
      <c r="T13" s="38"/>
      <c r="U13" s="45"/>
      <c r="V13" s="30"/>
      <c r="W13" s="51"/>
      <c r="X13" s="29"/>
      <c r="Y13" s="22" t="e">
        <f>SUM(Y12*60)</f>
        <v>#DIV/0!</v>
      </c>
      <c r="Z13" s="25" t="s">
        <v>42</v>
      </c>
      <c r="AA13" s="26">
        <f>SUM(W7*AA12)</f>
        <v>0</v>
      </c>
      <c r="AE13" s="22" t="e">
        <f>SUM(AE12*60)</f>
        <v>#DIV/0!</v>
      </c>
      <c r="AF13" s="25" t="s">
        <v>42</v>
      </c>
      <c r="AG13" s="26">
        <f>SUM(W16*AG12)</f>
        <v>0</v>
      </c>
      <c r="AK13" s="22" t="e">
        <f>SUM(AK12*60)</f>
        <v>#DIV/0!</v>
      </c>
      <c r="AL13" s="25" t="s">
        <v>42</v>
      </c>
      <c r="AM13" s="26">
        <f>SUM(W25*AM12)</f>
        <v>0</v>
      </c>
      <c r="AQ13" s="22" t="e">
        <f>SUM(AQ12*60)</f>
        <v>#DIV/0!</v>
      </c>
      <c r="AR13" s="25" t="s">
        <v>42</v>
      </c>
      <c r="AS13" s="26">
        <f>SUM(W34*AS12)</f>
        <v>0</v>
      </c>
    </row>
    <row r="14" spans="1:44" ht="12" customHeight="1" thickBot="1" thickTop="1">
      <c r="A14" s="120">
        <v>6</v>
      </c>
      <c r="B14" s="125" t="s">
        <v>30</v>
      </c>
      <c r="C14" s="126"/>
      <c r="D14" s="118" t="s">
        <v>0</v>
      </c>
      <c r="E14" s="81" t="s">
        <v>1</v>
      </c>
      <c r="F14" s="140" t="s">
        <v>2</v>
      </c>
      <c r="G14" s="81" t="s">
        <v>3</v>
      </c>
      <c r="H14" s="81" t="s">
        <v>4</v>
      </c>
      <c r="I14" s="81" t="s">
        <v>5</v>
      </c>
      <c r="J14" s="81" t="s">
        <v>6</v>
      </c>
      <c r="K14" s="88" t="s">
        <v>7</v>
      </c>
      <c r="L14" s="88" t="s">
        <v>9</v>
      </c>
      <c r="M14" s="66" t="s">
        <v>8</v>
      </c>
      <c r="N14" s="66" t="s">
        <v>10</v>
      </c>
      <c r="O14" s="66" t="s">
        <v>11</v>
      </c>
      <c r="P14" s="66" t="s">
        <v>40</v>
      </c>
      <c r="Q14" s="13"/>
      <c r="R14" s="3"/>
      <c r="S14" s="10"/>
      <c r="T14" s="12"/>
      <c r="U14" s="72">
        <v>6</v>
      </c>
      <c r="V14" s="43" t="s">
        <v>54</v>
      </c>
      <c r="W14" s="49"/>
      <c r="X14" s="29"/>
      <c r="Y14" s="1" t="e">
        <f>SUM(10/60*Y13)</f>
        <v>#DIV/0!</v>
      </c>
      <c r="Z14" s="25"/>
      <c r="AE14" s="1" t="e">
        <f>SUM(10/60*AE13)</f>
        <v>#DIV/0!</v>
      </c>
      <c r="AF14" s="25"/>
      <c r="AK14" s="1" t="e">
        <f>SUM(10/60*AK13)</f>
        <v>#DIV/0!</v>
      </c>
      <c r="AL14" s="25"/>
      <c r="AQ14" s="1" t="e">
        <f>SUM(10/60*AQ13)</f>
        <v>#DIV/0!</v>
      </c>
      <c r="AR14" s="25"/>
    </row>
    <row r="15" spans="1:47" ht="12" customHeight="1" thickBot="1">
      <c r="A15" s="121"/>
      <c r="B15" s="127"/>
      <c r="C15" s="128"/>
      <c r="D15" s="141"/>
      <c r="E15" s="82"/>
      <c r="F15" s="67"/>
      <c r="G15" s="82"/>
      <c r="H15" s="82"/>
      <c r="I15" s="82"/>
      <c r="J15" s="82"/>
      <c r="K15" s="82"/>
      <c r="L15" s="82"/>
      <c r="M15" s="67"/>
      <c r="N15" s="67"/>
      <c r="O15" s="67"/>
      <c r="P15" s="67"/>
      <c r="Q15" s="13"/>
      <c r="R15" s="3"/>
      <c r="S15" s="2"/>
      <c r="T15" s="12"/>
      <c r="U15" s="73"/>
      <c r="V15" s="30" t="s">
        <v>48</v>
      </c>
      <c r="W15" s="50"/>
      <c r="X15" s="29"/>
      <c r="Y15" s="1" t="e">
        <f>ROUNDUP(Y14,1)</f>
        <v>#DIV/0!</v>
      </c>
      <c r="Z15" s="157" t="s">
        <v>43</v>
      </c>
      <c r="AA15" s="1">
        <f>COS(AB15)</f>
        <v>-1</v>
      </c>
      <c r="AB15" s="1">
        <f>RADIANS(AC16)</f>
        <v>3.141592653589793</v>
      </c>
      <c r="AC15" s="1">
        <f>IF(W12&gt;=180,W12-180,W12+180)</f>
        <v>180</v>
      </c>
      <c r="AE15" s="1" t="e">
        <f>ROUNDUP(AE14,1)</f>
        <v>#DIV/0!</v>
      </c>
      <c r="AF15" s="157" t="s">
        <v>43</v>
      </c>
      <c r="AG15" s="1">
        <f>COS(AH15)</f>
        <v>-1</v>
      </c>
      <c r="AH15" s="1">
        <f>RADIANS(AI16)</f>
        <v>3.141592653589793</v>
      </c>
      <c r="AI15" s="1">
        <f>IF(W21&gt;=180,W21-180,W21+180)</f>
        <v>180</v>
      </c>
      <c r="AK15" s="1" t="e">
        <f>ROUNDUP(AK14,1)</f>
        <v>#DIV/0!</v>
      </c>
      <c r="AL15" s="25" t="s">
        <v>43</v>
      </c>
      <c r="AM15" s="1">
        <f>COS(AN15)</f>
        <v>-1</v>
      </c>
      <c r="AN15" s="1">
        <f>RADIANS(AO16)</f>
        <v>3.141592653589793</v>
      </c>
      <c r="AO15" s="1">
        <f>IF(W30&gt;=180,W30-180,W30+180)</f>
        <v>180</v>
      </c>
      <c r="AQ15" s="1" t="e">
        <f>ROUNDUP(AQ14,1)</f>
        <v>#DIV/0!</v>
      </c>
      <c r="AR15" s="25" t="s">
        <v>43</v>
      </c>
      <c r="AS15" s="1">
        <f>COS(AT15)</f>
        <v>-1</v>
      </c>
      <c r="AT15" s="1">
        <f>RADIANS(AU16)</f>
        <v>3.141592653589793</v>
      </c>
      <c r="AU15" s="1">
        <f>IF(W39&gt;=180,W39-180,W39+180)</f>
        <v>180</v>
      </c>
    </row>
    <row r="16" spans="1:47" ht="7.5" customHeight="1">
      <c r="A16" s="121"/>
      <c r="B16" s="98"/>
      <c r="C16" s="99"/>
      <c r="D16" s="144">
        <f>IF(W15=0,"",W15)</f>
      </c>
      <c r="E16" s="142">
        <f>IF(W21=0,"",AG31)</f>
      </c>
      <c r="F16" s="116">
        <f>IF(W15=0,"",W15+AG31)</f>
      </c>
      <c r="G16" s="129">
        <f>IF(W18=0,"",W18)</f>
      </c>
      <c r="H16" s="116">
        <f>IF(ISERROR(AE10),"",AE10)</f>
      </c>
      <c r="I16" s="129">
        <f>IF(W19=0,"",W19)</f>
      </c>
      <c r="J16" s="135">
        <f>IF(ISERROR(AE11),"",AE11)</f>
      </c>
      <c r="K16" s="133">
        <f>IF(W16=0,"",W16)</f>
      </c>
      <c r="L16" s="86">
        <f>IF(W14=0,"",W14)</f>
      </c>
      <c r="M16" s="70">
        <f>IF(AG24=0,"",AG24)</f>
      </c>
      <c r="N16" s="70">
        <f>IF(ISERROR(AE13),"",AE13)</f>
      </c>
      <c r="O16" s="70">
        <f>IF(ISERROR(AE15),"",AE15)</f>
      </c>
      <c r="P16" s="68"/>
      <c r="Q16" s="12"/>
      <c r="R16" s="93"/>
      <c r="S16" s="65" t="s">
        <v>35</v>
      </c>
      <c r="T16" s="38"/>
      <c r="U16" s="73"/>
      <c r="V16" s="75" t="s">
        <v>49</v>
      </c>
      <c r="W16" s="160"/>
      <c r="Z16" s="157"/>
      <c r="AA16" s="158">
        <f>SUM(W11*AA15)</f>
        <v>0</v>
      </c>
      <c r="AC16" s="162">
        <f>SUM(AC15)</f>
        <v>180</v>
      </c>
      <c r="AF16" s="157"/>
      <c r="AG16" s="158">
        <f>SUM(W20*AG15)</f>
        <v>0</v>
      </c>
      <c r="AI16" s="162">
        <f>SUM(AI15)</f>
        <v>180</v>
      </c>
      <c r="AL16" s="25"/>
      <c r="AM16" s="158">
        <f>SUM(W29*AM15)</f>
        <v>0</v>
      </c>
      <c r="AO16" s="1">
        <f>SUM(AO15)</f>
        <v>180</v>
      </c>
      <c r="AR16" s="25"/>
      <c r="AS16" s="158">
        <f>SUM(W38*AS15)</f>
        <v>0</v>
      </c>
      <c r="AU16" s="1">
        <f>SUM(AU15)</f>
        <v>180</v>
      </c>
    </row>
    <row r="17" spans="1:45" ht="7.5" customHeight="1" thickBot="1">
      <c r="A17" s="121"/>
      <c r="B17" s="100"/>
      <c r="C17" s="101"/>
      <c r="D17" s="145"/>
      <c r="E17" s="143"/>
      <c r="F17" s="117"/>
      <c r="G17" s="130"/>
      <c r="H17" s="117"/>
      <c r="I17" s="130"/>
      <c r="J17" s="136"/>
      <c r="K17" s="134"/>
      <c r="L17" s="87"/>
      <c r="M17" s="71"/>
      <c r="N17" s="71"/>
      <c r="O17" s="71"/>
      <c r="P17" s="69"/>
      <c r="Q17" s="12"/>
      <c r="R17" s="93"/>
      <c r="S17" s="77"/>
      <c r="T17" s="38"/>
      <c r="U17" s="73"/>
      <c r="V17" s="75"/>
      <c r="W17" s="161"/>
      <c r="Z17" s="25"/>
      <c r="AA17" s="159"/>
      <c r="AC17" s="162"/>
      <c r="AF17" s="25"/>
      <c r="AG17" s="159"/>
      <c r="AI17" s="162"/>
      <c r="AL17" s="25"/>
      <c r="AM17" s="159"/>
      <c r="AR17" s="25"/>
      <c r="AS17" s="159"/>
    </row>
    <row r="18" spans="1:44" ht="13.5" customHeight="1" thickBot="1">
      <c r="A18" s="121"/>
      <c r="B18" s="89"/>
      <c r="C18" s="90"/>
      <c r="D18" s="95"/>
      <c r="E18" s="78" t="s">
        <v>12</v>
      </c>
      <c r="F18" s="79"/>
      <c r="G18" s="79"/>
      <c r="H18" s="79"/>
      <c r="I18" s="80"/>
      <c r="J18" s="95"/>
      <c r="K18" s="78" t="s">
        <v>12</v>
      </c>
      <c r="L18" s="79"/>
      <c r="M18" s="79"/>
      <c r="N18" s="79"/>
      <c r="O18" s="80"/>
      <c r="P18" s="61"/>
      <c r="Q18" s="12"/>
      <c r="R18" s="3"/>
      <c r="S18" s="149"/>
      <c r="T18" s="38"/>
      <c r="U18" s="73"/>
      <c r="V18" s="30" t="s">
        <v>50</v>
      </c>
      <c r="W18" s="50"/>
      <c r="Y18" s="22"/>
      <c r="Z18" s="25"/>
      <c r="AE18" s="22"/>
      <c r="AF18" s="25"/>
      <c r="AK18" s="22"/>
      <c r="AL18" s="25"/>
      <c r="AM18" s="3"/>
      <c r="AQ18" s="22"/>
      <c r="AR18" s="25"/>
    </row>
    <row r="19" spans="1:46" ht="13.5" customHeight="1" thickBot="1" thickTop="1">
      <c r="A19" s="121"/>
      <c r="B19" s="89"/>
      <c r="C19" s="90"/>
      <c r="D19" s="96"/>
      <c r="E19" s="17" t="s">
        <v>13</v>
      </c>
      <c r="F19" s="56"/>
      <c r="G19" s="83"/>
      <c r="H19" s="17" t="s">
        <v>13</v>
      </c>
      <c r="I19" s="56"/>
      <c r="J19" s="96"/>
      <c r="K19" s="17" t="s">
        <v>13</v>
      </c>
      <c r="L19" s="59"/>
      <c r="M19" s="83"/>
      <c r="N19" s="17" t="s">
        <v>13</v>
      </c>
      <c r="O19" s="59"/>
      <c r="P19" s="60"/>
      <c r="Q19" s="12"/>
      <c r="R19" s="3"/>
      <c r="S19" s="9">
        <f>SUM(W12)</f>
        <v>0</v>
      </c>
      <c r="T19" s="12"/>
      <c r="U19" s="73"/>
      <c r="V19" s="30" t="s">
        <v>51</v>
      </c>
      <c r="W19" s="50"/>
      <c r="Y19" s="22"/>
      <c r="Z19" s="25"/>
      <c r="AA19" s="1">
        <f>SIN(AB19)</f>
        <v>1.22514845490862E-16</v>
      </c>
      <c r="AB19" s="1">
        <f>RADIANS(AC16)</f>
        <v>3.141592653589793</v>
      </c>
      <c r="AE19" s="22"/>
      <c r="AF19" s="25"/>
      <c r="AG19" s="1">
        <f>SIN(AH19)</f>
        <v>1.22514845490862E-16</v>
      </c>
      <c r="AH19" s="1">
        <f>RADIANS(AI16)</f>
        <v>3.141592653589793</v>
      </c>
      <c r="AK19" s="22"/>
      <c r="AL19" s="25"/>
      <c r="AM19" s="1">
        <f>SIN(AN19)</f>
        <v>1.22514845490862E-16</v>
      </c>
      <c r="AN19" s="1">
        <f>RADIANS(AO16)</f>
        <v>3.141592653589793</v>
      </c>
      <c r="AQ19" s="22"/>
      <c r="AR19" s="25"/>
      <c r="AS19" s="1">
        <f>SIN(AT19)</f>
        <v>1.22514845490862E-16</v>
      </c>
      <c r="AT19" s="1">
        <f>RADIANS(AU16)</f>
        <v>3.141592653589793</v>
      </c>
    </row>
    <row r="20" spans="1:45" ht="13.5" customHeight="1" thickBot="1">
      <c r="A20" s="121"/>
      <c r="B20" s="89"/>
      <c r="C20" s="90"/>
      <c r="D20" s="96"/>
      <c r="E20" s="15" t="s">
        <v>14</v>
      </c>
      <c r="F20" s="16" t="s">
        <v>15</v>
      </c>
      <c r="G20" s="84"/>
      <c r="H20" s="15" t="s">
        <v>14</v>
      </c>
      <c r="I20" s="16" t="s">
        <v>15</v>
      </c>
      <c r="J20" s="96"/>
      <c r="K20" s="15" t="s">
        <v>14</v>
      </c>
      <c r="L20" s="16" t="s">
        <v>15</v>
      </c>
      <c r="M20" s="84"/>
      <c r="N20" s="15" t="s">
        <v>14</v>
      </c>
      <c r="O20" s="16" t="s">
        <v>15</v>
      </c>
      <c r="P20" s="60"/>
      <c r="Q20" s="12"/>
      <c r="R20" s="3"/>
      <c r="T20" s="41"/>
      <c r="U20" s="73"/>
      <c r="V20" s="30" t="s">
        <v>52</v>
      </c>
      <c r="W20" s="50">
        <f>1!W11</f>
        <v>0</v>
      </c>
      <c r="Y20" s="22"/>
      <c r="Z20" s="25" t="s">
        <v>44</v>
      </c>
      <c r="AA20" s="26">
        <f>SUM(W11*AA19)</f>
        <v>0</v>
      </c>
      <c r="AE20" s="22"/>
      <c r="AF20" s="25" t="s">
        <v>44</v>
      </c>
      <c r="AG20" s="26">
        <f>SUM(W20*AG19)</f>
        <v>0</v>
      </c>
      <c r="AK20" s="22"/>
      <c r="AL20" s="25" t="s">
        <v>44</v>
      </c>
      <c r="AM20" s="26">
        <f>SUM(W29*AM19)</f>
        <v>0</v>
      </c>
      <c r="AQ20" s="22"/>
      <c r="AR20" s="25" t="s">
        <v>44</v>
      </c>
      <c r="AS20" s="26">
        <f>SUM(W38*AS19)</f>
        <v>0</v>
      </c>
    </row>
    <row r="21" spans="1:23" ht="13.5" customHeight="1" thickBot="1">
      <c r="A21" s="122"/>
      <c r="B21" s="91"/>
      <c r="C21" s="92"/>
      <c r="D21" s="97"/>
      <c r="E21" s="57"/>
      <c r="F21" s="58"/>
      <c r="G21" s="85"/>
      <c r="H21" s="57"/>
      <c r="I21" s="58"/>
      <c r="J21" s="97"/>
      <c r="K21" s="57"/>
      <c r="L21" s="58"/>
      <c r="M21" s="85"/>
      <c r="N21" s="57"/>
      <c r="O21" s="58"/>
      <c r="P21" s="62"/>
      <c r="Q21" s="12"/>
      <c r="R21" s="3"/>
      <c r="S21" s="65" t="s">
        <v>36</v>
      </c>
      <c r="T21" s="38"/>
      <c r="U21" s="74"/>
      <c r="V21" s="32" t="s">
        <v>53</v>
      </c>
      <c r="W21" s="50">
        <f>1!W12</f>
        <v>0</v>
      </c>
    </row>
    <row r="22" spans="1:46" ht="14.25" customHeight="1" thickBo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1"/>
      <c r="R22" s="3"/>
      <c r="S22" s="149"/>
      <c r="T22" s="38"/>
      <c r="U22" s="45"/>
      <c r="V22" s="31"/>
      <c r="W22" s="52"/>
      <c r="Y22" s="22"/>
      <c r="Z22" s="25" t="s">
        <v>45</v>
      </c>
      <c r="AA22" s="1">
        <f>SUM(AA10+AA16)</f>
        <v>0</v>
      </c>
      <c r="AB22" s="1">
        <f>SUM(AA22*AA22)</f>
        <v>0</v>
      </c>
      <c r="AE22" s="22"/>
      <c r="AF22" s="25" t="s">
        <v>45</v>
      </c>
      <c r="AG22" s="1">
        <f>SUM(AG10+AG16)</f>
        <v>0</v>
      </c>
      <c r="AH22" s="1">
        <f>SUM(AG22*AG22)</f>
        <v>0</v>
      </c>
      <c r="AK22" s="22"/>
      <c r="AL22" s="25" t="s">
        <v>45</v>
      </c>
      <c r="AM22" s="1">
        <f>SUM(AM10+AM16)</f>
        <v>0</v>
      </c>
      <c r="AN22" s="1">
        <f>SUM(AM22*AM22)</f>
        <v>0</v>
      </c>
      <c r="AQ22" s="22"/>
      <c r="AR22" s="25" t="s">
        <v>45</v>
      </c>
      <c r="AS22" s="1">
        <f>SUM(AS10+AS16)</f>
        <v>0</v>
      </c>
      <c r="AT22" s="1">
        <f>SUM(AS22*AS22)</f>
        <v>0</v>
      </c>
    </row>
    <row r="23" spans="1:46" ht="13.5" customHeight="1" thickBot="1">
      <c r="A23" s="120">
        <v>7</v>
      </c>
      <c r="B23" s="125" t="s">
        <v>30</v>
      </c>
      <c r="C23" s="126"/>
      <c r="D23" s="118" t="s">
        <v>0</v>
      </c>
      <c r="E23" s="81" t="s">
        <v>1</v>
      </c>
      <c r="F23" s="140" t="s">
        <v>2</v>
      </c>
      <c r="G23" s="81" t="s">
        <v>3</v>
      </c>
      <c r="H23" s="81" t="s">
        <v>4</v>
      </c>
      <c r="I23" s="81" t="s">
        <v>5</v>
      </c>
      <c r="J23" s="81" t="s">
        <v>6</v>
      </c>
      <c r="K23" s="88" t="s">
        <v>7</v>
      </c>
      <c r="L23" s="88" t="s">
        <v>9</v>
      </c>
      <c r="M23" s="66" t="s">
        <v>8</v>
      </c>
      <c r="N23" s="66" t="s">
        <v>10</v>
      </c>
      <c r="O23" s="66" t="s">
        <v>11</v>
      </c>
      <c r="P23" s="66" t="s">
        <v>40</v>
      </c>
      <c r="Q23" s="13"/>
      <c r="R23" s="3"/>
      <c r="S23" s="24">
        <f>SUM(W11)</f>
        <v>0</v>
      </c>
      <c r="T23" s="42"/>
      <c r="U23" s="72">
        <v>7</v>
      </c>
      <c r="V23" s="43" t="s">
        <v>54</v>
      </c>
      <c r="W23" s="49"/>
      <c r="Z23" s="25" t="s">
        <v>46</v>
      </c>
      <c r="AA23" s="1">
        <f>SUM(AA13+AA20)</f>
        <v>0</v>
      </c>
      <c r="AB23" s="1">
        <f>SUM(AA23*AA23)</f>
        <v>0</v>
      </c>
      <c r="AF23" s="25" t="s">
        <v>46</v>
      </c>
      <c r="AG23" s="1">
        <f>SUM(AG13+AG20)</f>
        <v>0</v>
      </c>
      <c r="AH23" s="1">
        <f>SUM(AG23*AG23)</f>
        <v>0</v>
      </c>
      <c r="AL23" s="25" t="s">
        <v>46</v>
      </c>
      <c r="AM23" s="1">
        <f>SUM(AM13+AM20)</f>
        <v>0</v>
      </c>
      <c r="AN23" s="1">
        <f>SUM(AM23*AM23)</f>
        <v>0</v>
      </c>
      <c r="AR23" s="25" t="s">
        <v>46</v>
      </c>
      <c r="AS23" s="1">
        <f>SUM(AS13+AS20)</f>
        <v>0</v>
      </c>
      <c r="AT23" s="1">
        <f>SUM(AS23*AS23)</f>
        <v>0</v>
      </c>
    </row>
    <row r="24" spans="1:46" ht="13.5" customHeight="1" thickBot="1">
      <c r="A24" s="121"/>
      <c r="B24" s="127"/>
      <c r="C24" s="128"/>
      <c r="D24" s="141"/>
      <c r="E24" s="82"/>
      <c r="F24" s="67"/>
      <c r="G24" s="82"/>
      <c r="H24" s="82"/>
      <c r="I24" s="82"/>
      <c r="J24" s="82"/>
      <c r="K24" s="82"/>
      <c r="L24" s="82"/>
      <c r="M24" s="67"/>
      <c r="N24" s="67"/>
      <c r="O24" s="67"/>
      <c r="P24" s="67"/>
      <c r="Q24" s="13"/>
      <c r="R24" s="3"/>
      <c r="S24" s="7"/>
      <c r="T24" s="12"/>
      <c r="U24" s="73"/>
      <c r="V24" s="30" t="s">
        <v>48</v>
      </c>
      <c r="W24" s="50"/>
      <c r="Z24" s="25"/>
      <c r="AA24" s="1">
        <f>SQRT(AB24)</f>
        <v>0</v>
      </c>
      <c r="AB24" s="1">
        <f>SUM(AB22:AB23)</f>
        <v>0</v>
      </c>
      <c r="AF24" s="25"/>
      <c r="AG24" s="1">
        <f>SQRT(AH24)</f>
        <v>0</v>
      </c>
      <c r="AH24" s="1">
        <f>SUM(AH22:AH23)</f>
        <v>0</v>
      </c>
      <c r="AL24" s="25"/>
      <c r="AM24" s="1">
        <f>SQRT(AN24)</f>
        <v>0</v>
      </c>
      <c r="AN24" s="1">
        <f>SUM(AN22:AN23)</f>
        <v>0</v>
      </c>
      <c r="AR24" s="25"/>
      <c r="AS24" s="1">
        <f>SQRT(AT24)</f>
        <v>0</v>
      </c>
      <c r="AT24" s="1">
        <f>SUM(AT22:AT23)</f>
        <v>0</v>
      </c>
    </row>
    <row r="25" spans="1:46" ht="7.5" customHeight="1">
      <c r="A25" s="121"/>
      <c r="B25" s="98"/>
      <c r="C25" s="99"/>
      <c r="D25" s="144">
        <f>IF(W24=0,"",W24)</f>
      </c>
      <c r="E25" s="142">
        <f>IF(W30=0,"",AM31)</f>
      </c>
      <c r="F25" s="116">
        <f>IF(W24=0,"",W24+AM31)</f>
      </c>
      <c r="G25" s="129">
        <f>IF(W27=0,"",W27)</f>
      </c>
      <c r="H25" s="116">
        <f>IF(ISERROR(AK10),"",AK10)</f>
      </c>
      <c r="I25" s="129">
        <f>IF(W28=0,"",W28)</f>
      </c>
      <c r="J25" s="135">
        <f>IF(ISERROR(AK11),"",AK11)</f>
      </c>
      <c r="K25" s="133">
        <f>IF(W25=0,"",W25)</f>
      </c>
      <c r="L25" s="86">
        <f>IF(W23=0,"",W23)</f>
      </c>
      <c r="M25" s="70">
        <f>IF(AM24=0,"",AM24)</f>
      </c>
      <c r="N25" s="70">
        <f>IF(ISERROR(AK13),"",AK13)</f>
      </c>
      <c r="O25" s="70">
        <f>IF(ISERROR(AK15),"",AK15)</f>
      </c>
      <c r="P25" s="68"/>
      <c r="Q25" s="12"/>
      <c r="R25" s="93"/>
      <c r="S25" s="118" t="s">
        <v>27</v>
      </c>
      <c r="T25" s="11"/>
      <c r="U25" s="73"/>
      <c r="V25" s="75" t="s">
        <v>49</v>
      </c>
      <c r="W25" s="160"/>
      <c r="Z25" s="25"/>
      <c r="AA25" s="93"/>
      <c r="AB25" s="3"/>
      <c r="AF25" s="25"/>
      <c r="AG25" s="93"/>
      <c r="AH25" s="3"/>
      <c r="AL25" s="25"/>
      <c r="AM25" s="3"/>
      <c r="AN25" s="3"/>
      <c r="AR25" s="25"/>
      <c r="AS25" s="3"/>
      <c r="AT25" s="3"/>
    </row>
    <row r="26" spans="1:46" ht="7.5" customHeight="1" thickBot="1">
      <c r="A26" s="121"/>
      <c r="B26" s="100"/>
      <c r="C26" s="101"/>
      <c r="D26" s="145"/>
      <c r="E26" s="143"/>
      <c r="F26" s="117"/>
      <c r="G26" s="130"/>
      <c r="H26" s="117"/>
      <c r="I26" s="130"/>
      <c r="J26" s="136"/>
      <c r="K26" s="134"/>
      <c r="L26" s="87"/>
      <c r="M26" s="71"/>
      <c r="N26" s="71"/>
      <c r="O26" s="71"/>
      <c r="P26" s="69"/>
      <c r="Q26" s="12"/>
      <c r="R26" s="93"/>
      <c r="S26" s="119"/>
      <c r="T26" s="11"/>
      <c r="U26" s="73"/>
      <c r="V26" s="75"/>
      <c r="W26" s="161"/>
      <c r="Z26" s="25"/>
      <c r="AA26" s="94"/>
      <c r="AB26" s="27"/>
      <c r="AF26" s="25"/>
      <c r="AG26" s="94"/>
      <c r="AH26" s="27"/>
      <c r="AL26" s="25"/>
      <c r="AM26" s="27"/>
      <c r="AN26" s="27"/>
      <c r="AR26" s="25"/>
      <c r="AS26" s="27"/>
      <c r="AT26" s="27"/>
    </row>
    <row r="27" spans="1:44" ht="14.25" customHeight="1" thickBot="1" thickTop="1">
      <c r="A27" s="121"/>
      <c r="B27" s="89"/>
      <c r="C27" s="90"/>
      <c r="D27" s="95"/>
      <c r="E27" s="78" t="s">
        <v>12</v>
      </c>
      <c r="F27" s="79"/>
      <c r="G27" s="79"/>
      <c r="H27" s="79"/>
      <c r="I27" s="80"/>
      <c r="J27" s="95"/>
      <c r="K27" s="78" t="s">
        <v>12</v>
      </c>
      <c r="L27" s="79"/>
      <c r="M27" s="79"/>
      <c r="N27" s="79"/>
      <c r="O27" s="80"/>
      <c r="P27" s="61"/>
      <c r="Q27" s="12"/>
      <c r="R27" s="3"/>
      <c r="S27" s="4"/>
      <c r="T27" s="12"/>
      <c r="U27" s="73"/>
      <c r="V27" s="30" t="s">
        <v>50</v>
      </c>
      <c r="W27" s="50"/>
      <c r="Y27" s="22"/>
      <c r="Z27" s="25"/>
      <c r="AE27" s="22"/>
      <c r="AF27" s="25"/>
      <c r="AK27" s="22"/>
      <c r="AL27" s="25"/>
      <c r="AQ27" s="22"/>
      <c r="AR27" s="25"/>
    </row>
    <row r="28" spans="1:47" ht="14.25" customHeight="1" thickBot="1" thickTop="1">
      <c r="A28" s="121"/>
      <c r="B28" s="89"/>
      <c r="C28" s="90"/>
      <c r="D28" s="96"/>
      <c r="E28" s="17" t="s">
        <v>13</v>
      </c>
      <c r="F28" s="56"/>
      <c r="G28" s="83"/>
      <c r="H28" s="17" t="s">
        <v>13</v>
      </c>
      <c r="I28" s="56"/>
      <c r="J28" s="96"/>
      <c r="K28" s="17" t="s">
        <v>13</v>
      </c>
      <c r="L28" s="59"/>
      <c r="M28" s="83"/>
      <c r="N28" s="17" t="s">
        <v>13</v>
      </c>
      <c r="O28" s="59"/>
      <c r="P28" s="60"/>
      <c r="Q28" s="110" t="s">
        <v>34</v>
      </c>
      <c r="R28" s="3"/>
      <c r="S28" s="7"/>
      <c r="T28" s="12"/>
      <c r="U28" s="73"/>
      <c r="V28" s="30" t="s">
        <v>51</v>
      </c>
      <c r="W28" s="50"/>
      <c r="Y28" s="22"/>
      <c r="Z28" s="25" t="s">
        <v>47</v>
      </c>
      <c r="AA28" s="1">
        <f>IF(ISERROR(AA23/AA22),"",AA23/AA22)</f>
      </c>
      <c r="AB28" s="48" t="e">
        <f>IF(W6&lt;W12,AA29,0-AA29)</f>
        <v>#VALUE!</v>
      </c>
      <c r="AC28" s="44">
        <f>IF(ISERROR(AB28),"",AB28)</f>
      </c>
      <c r="AE28" s="22"/>
      <c r="AF28" s="25" t="s">
        <v>47</v>
      </c>
      <c r="AG28" s="1">
        <f>IF(ISERROR(AG23/AG22),"",AG23/AG22)</f>
      </c>
      <c r="AH28" s="48" t="e">
        <f>IF(W15&lt;W21,AG29,0-AG29)</f>
        <v>#VALUE!</v>
      </c>
      <c r="AI28" s="44">
        <f>IF(ISERROR(AH28),"",AH28)</f>
      </c>
      <c r="AK28" s="22"/>
      <c r="AL28" s="25" t="s">
        <v>47</v>
      </c>
      <c r="AM28" s="1">
        <f>IF(ISERROR(AM23/AM22),"",AM23/AM22)</f>
      </c>
      <c r="AN28" s="48" t="e">
        <f>IF(W24&lt;W30,AM29,0-AM29)</f>
        <v>#VALUE!</v>
      </c>
      <c r="AO28" s="44">
        <f>IF(ISERROR(AN28),"",AN28)</f>
      </c>
      <c r="AQ28" s="22"/>
      <c r="AR28" s="25" t="s">
        <v>47</v>
      </c>
      <c r="AS28" s="1">
        <f>IF(ISERROR(AS23/AS22),"",AS23/AS22)</f>
      </c>
      <c r="AT28" s="48" t="e">
        <f>IF(W33&lt;W39,AS29,0-AS29)</f>
        <v>#VALUE!</v>
      </c>
      <c r="AU28" s="44">
        <f>IF(ISERROR(AT28),"",AT28)</f>
      </c>
    </row>
    <row r="29" spans="1:47" ht="13.5" customHeight="1" thickBot="1">
      <c r="A29" s="121"/>
      <c r="B29" s="89"/>
      <c r="C29" s="90"/>
      <c r="D29" s="96"/>
      <c r="E29" s="15" t="s">
        <v>14</v>
      </c>
      <c r="F29" s="16" t="s">
        <v>15</v>
      </c>
      <c r="G29" s="84"/>
      <c r="H29" s="15" t="s">
        <v>14</v>
      </c>
      <c r="I29" s="16" t="s">
        <v>15</v>
      </c>
      <c r="J29" s="96"/>
      <c r="K29" s="15" t="s">
        <v>14</v>
      </c>
      <c r="L29" s="16" t="s">
        <v>15</v>
      </c>
      <c r="M29" s="84"/>
      <c r="N29" s="15" t="s">
        <v>14</v>
      </c>
      <c r="O29" s="16" t="s">
        <v>15</v>
      </c>
      <c r="P29" s="60"/>
      <c r="Q29" s="110"/>
      <c r="R29" s="3"/>
      <c r="S29" s="18" t="s">
        <v>28</v>
      </c>
      <c r="T29" s="11"/>
      <c r="U29" s="73"/>
      <c r="V29" s="30" t="s">
        <v>52</v>
      </c>
      <c r="W29" s="50">
        <f>1!W11</f>
        <v>0</v>
      </c>
      <c r="Y29" s="22"/>
      <c r="Z29" s="25"/>
      <c r="AA29" s="22" t="e">
        <f>ATAN(AA28)</f>
        <v>#VALUE!</v>
      </c>
      <c r="AB29" s="1" t="e">
        <f>DEGREES(AA28)</f>
        <v>#VALUE!</v>
      </c>
      <c r="AC29" s="29"/>
      <c r="AE29" s="22"/>
      <c r="AF29" s="25"/>
      <c r="AG29" s="22" t="e">
        <f>ATAN(AG28)</f>
        <v>#VALUE!</v>
      </c>
      <c r="AH29" s="1" t="e">
        <f>DEGREES(AG28)</f>
        <v>#VALUE!</v>
      </c>
      <c r="AI29" s="29"/>
      <c r="AK29" s="22"/>
      <c r="AL29" s="25"/>
      <c r="AM29" s="22" t="e">
        <f>ATAN(AM28)</f>
        <v>#VALUE!</v>
      </c>
      <c r="AN29" s="1" t="e">
        <f>DEGREES(AM28)</f>
        <v>#VALUE!</v>
      </c>
      <c r="AO29" s="29"/>
      <c r="AQ29" s="22"/>
      <c r="AR29" s="25"/>
      <c r="AS29" s="22" t="e">
        <f>ATAN(AS28)</f>
        <v>#VALUE!</v>
      </c>
      <c r="AT29" s="1" t="e">
        <f>DEGREES(AS28)</f>
        <v>#VALUE!</v>
      </c>
      <c r="AU29" s="29"/>
    </row>
    <row r="30" spans="1:26" ht="14.25" customHeight="1" thickBot="1" thickTop="1">
      <c r="A30" s="122"/>
      <c r="B30" s="91"/>
      <c r="C30" s="92"/>
      <c r="D30" s="97"/>
      <c r="E30" s="57"/>
      <c r="F30" s="58"/>
      <c r="G30" s="85"/>
      <c r="H30" s="57"/>
      <c r="I30" s="58"/>
      <c r="J30" s="97"/>
      <c r="K30" s="57"/>
      <c r="L30" s="58"/>
      <c r="M30" s="85"/>
      <c r="N30" s="57"/>
      <c r="O30" s="58"/>
      <c r="P30" s="62"/>
      <c r="Q30" s="110"/>
      <c r="R30" s="3"/>
      <c r="S30" s="4"/>
      <c r="T30" s="3"/>
      <c r="U30" s="74"/>
      <c r="V30" s="32" t="s">
        <v>53</v>
      </c>
      <c r="W30" s="50">
        <f>1!W12</f>
        <v>0</v>
      </c>
      <c r="Z30" s="25"/>
    </row>
    <row r="31" spans="1:45" ht="13.5" thickBo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1"/>
      <c r="R31" s="3"/>
      <c r="S31" s="7"/>
      <c r="T31" s="3"/>
      <c r="U31" s="45"/>
      <c r="V31" s="31"/>
      <c r="W31" s="52"/>
      <c r="Y31" s="28"/>
      <c r="Z31" s="25"/>
      <c r="AA31" s="1">
        <f>IF(AA16=0,0,AB28)</f>
        <v>0</v>
      </c>
      <c r="AG31" s="1">
        <f>IF(AG16=0,0,AH28)</f>
        <v>0</v>
      </c>
      <c r="AM31" s="1">
        <f>IF(AM16=0,0,AN28)</f>
        <v>0</v>
      </c>
      <c r="AS31" s="1">
        <f>IF(AS16=0,0,AT28)</f>
        <v>0</v>
      </c>
    </row>
    <row r="32" spans="1:23" ht="13.5" customHeight="1" thickBot="1">
      <c r="A32" s="120">
        <v>8</v>
      </c>
      <c r="B32" s="125" t="s">
        <v>30</v>
      </c>
      <c r="C32" s="126"/>
      <c r="D32" s="118" t="s">
        <v>0</v>
      </c>
      <c r="E32" s="81" t="s">
        <v>1</v>
      </c>
      <c r="F32" s="140" t="s">
        <v>2</v>
      </c>
      <c r="G32" s="81" t="s">
        <v>3</v>
      </c>
      <c r="H32" s="81" t="s">
        <v>4</v>
      </c>
      <c r="I32" s="81" t="s">
        <v>5</v>
      </c>
      <c r="J32" s="81" t="s">
        <v>6</v>
      </c>
      <c r="K32" s="88" t="s">
        <v>7</v>
      </c>
      <c r="L32" s="88" t="s">
        <v>9</v>
      </c>
      <c r="M32" s="66" t="s">
        <v>8</v>
      </c>
      <c r="N32" s="66" t="s">
        <v>10</v>
      </c>
      <c r="O32" s="66" t="s">
        <v>11</v>
      </c>
      <c r="P32" s="66" t="s">
        <v>40</v>
      </c>
      <c r="Q32" s="13"/>
      <c r="R32" s="19" t="s">
        <v>33</v>
      </c>
      <c r="S32" s="55" t="str">
        <f>1!$S$32</f>
        <v>Barstow</v>
      </c>
      <c r="T32" s="35"/>
      <c r="U32" s="72">
        <v>8</v>
      </c>
      <c r="V32" s="43" t="s">
        <v>54</v>
      </c>
      <c r="W32" s="49"/>
    </row>
    <row r="33" spans="1:27" ht="13.5" customHeight="1" thickBot="1">
      <c r="A33" s="121"/>
      <c r="B33" s="127"/>
      <c r="C33" s="128"/>
      <c r="D33" s="141"/>
      <c r="E33" s="82"/>
      <c r="F33" s="67"/>
      <c r="G33" s="82"/>
      <c r="H33" s="82"/>
      <c r="I33" s="82"/>
      <c r="J33" s="82"/>
      <c r="K33" s="82"/>
      <c r="L33" s="82"/>
      <c r="M33" s="67"/>
      <c r="N33" s="67"/>
      <c r="O33" s="67"/>
      <c r="P33" s="67"/>
      <c r="Q33" s="13"/>
      <c r="R33" s="163"/>
      <c r="S33" s="164"/>
      <c r="T33" s="36"/>
      <c r="U33" s="73"/>
      <c r="V33" s="30" t="s">
        <v>48</v>
      </c>
      <c r="W33" s="50"/>
      <c r="AA33"/>
    </row>
    <row r="34" spans="1:23" ht="7.5" customHeight="1">
      <c r="A34" s="121"/>
      <c r="B34" s="98"/>
      <c r="C34" s="99"/>
      <c r="D34" s="144">
        <f>IF(W33=0,"",W33)</f>
      </c>
      <c r="E34" s="142">
        <f>IF(W39=0,"",AS31)</f>
      </c>
      <c r="F34" s="116">
        <f>IF(W33=0,"",W33+AS31)</f>
      </c>
      <c r="G34" s="129">
        <f>IF(W36=0,"",W36)</f>
      </c>
      <c r="H34" s="116">
        <f>IF(ISERROR(AQ10),"",AQ10)</f>
      </c>
      <c r="I34" s="129">
        <f>IF(W37=0,"",W37)</f>
      </c>
      <c r="J34" s="135">
        <f>IF(ISERROR(AQ11),"",AQ11)</f>
      </c>
      <c r="K34" s="133">
        <f>IF(W34=0,"",W34)</f>
      </c>
      <c r="L34" s="86">
        <f>IF(W32=0,"",W32)</f>
      </c>
      <c r="M34" s="70">
        <f>IF(AS24=0,"",AS24)</f>
      </c>
      <c r="N34" s="70">
        <f>IF(ISERROR(AQ13),"",AQ13)</f>
      </c>
      <c r="O34" s="70">
        <f>IF(ISERROR(AQ15),"",AQ15)</f>
      </c>
      <c r="P34" s="68"/>
      <c r="Q34" s="12"/>
      <c r="R34" s="165"/>
      <c r="S34" s="166"/>
      <c r="T34" s="36"/>
      <c r="U34" s="73"/>
      <c r="V34" s="75" t="s">
        <v>49</v>
      </c>
      <c r="W34" s="160"/>
    </row>
    <row r="35" spans="1:23" ht="7.5" customHeight="1" thickBot="1">
      <c r="A35" s="121"/>
      <c r="B35" s="100"/>
      <c r="C35" s="101"/>
      <c r="D35" s="145"/>
      <c r="E35" s="143"/>
      <c r="F35" s="117"/>
      <c r="G35" s="130"/>
      <c r="H35" s="117"/>
      <c r="I35" s="130"/>
      <c r="J35" s="136"/>
      <c r="K35" s="134"/>
      <c r="L35" s="87"/>
      <c r="M35" s="71"/>
      <c r="N35" s="71"/>
      <c r="O35" s="71"/>
      <c r="P35" s="69"/>
      <c r="Q35" s="12"/>
      <c r="R35" s="165"/>
      <c r="S35" s="166"/>
      <c r="T35" s="36"/>
      <c r="U35" s="73"/>
      <c r="V35" s="75"/>
      <c r="W35" s="161"/>
    </row>
    <row r="36" spans="1:25" ht="13.5" customHeight="1" thickBot="1">
      <c r="A36" s="121"/>
      <c r="B36" s="89"/>
      <c r="C36" s="90"/>
      <c r="D36" s="95"/>
      <c r="E36" s="78" t="s">
        <v>12</v>
      </c>
      <c r="F36" s="79"/>
      <c r="G36" s="79"/>
      <c r="H36" s="79"/>
      <c r="I36" s="80"/>
      <c r="J36" s="95"/>
      <c r="K36" s="78" t="s">
        <v>12</v>
      </c>
      <c r="L36" s="79"/>
      <c r="M36" s="79"/>
      <c r="N36" s="79"/>
      <c r="O36" s="80"/>
      <c r="P36" s="61"/>
      <c r="Q36" s="12"/>
      <c r="R36" s="165"/>
      <c r="S36" s="166"/>
      <c r="T36" s="36"/>
      <c r="U36" s="73"/>
      <c r="V36" s="30" t="s">
        <v>50</v>
      </c>
      <c r="W36" s="50"/>
      <c r="Y36" s="22"/>
    </row>
    <row r="37" spans="1:25" ht="14.25" customHeight="1" thickBot="1" thickTop="1">
      <c r="A37" s="121"/>
      <c r="B37" s="89"/>
      <c r="C37" s="90"/>
      <c r="D37" s="96"/>
      <c r="E37" s="17" t="s">
        <v>13</v>
      </c>
      <c r="F37" s="56"/>
      <c r="G37" s="83"/>
      <c r="H37" s="17" t="s">
        <v>13</v>
      </c>
      <c r="I37" s="56"/>
      <c r="J37" s="96"/>
      <c r="K37" s="17" t="s">
        <v>13</v>
      </c>
      <c r="L37" s="59"/>
      <c r="M37" s="83"/>
      <c r="N37" s="17" t="s">
        <v>13</v>
      </c>
      <c r="O37" s="59"/>
      <c r="P37" s="60"/>
      <c r="Q37" s="12"/>
      <c r="R37" s="165"/>
      <c r="S37" s="166"/>
      <c r="T37" s="36"/>
      <c r="U37" s="73"/>
      <c r="V37" s="30" t="s">
        <v>51</v>
      </c>
      <c r="W37" s="50"/>
      <c r="Y37" s="22"/>
    </row>
    <row r="38" spans="1:25" ht="13.5" customHeight="1" thickBot="1">
      <c r="A38" s="121"/>
      <c r="B38" s="89"/>
      <c r="C38" s="90"/>
      <c r="D38" s="96"/>
      <c r="E38" s="15" t="s">
        <v>14</v>
      </c>
      <c r="F38" s="16" t="s">
        <v>15</v>
      </c>
      <c r="G38" s="84"/>
      <c r="H38" s="15" t="s">
        <v>14</v>
      </c>
      <c r="I38" s="16" t="s">
        <v>15</v>
      </c>
      <c r="J38" s="96"/>
      <c r="K38" s="15" t="s">
        <v>14</v>
      </c>
      <c r="L38" s="16" t="s">
        <v>15</v>
      </c>
      <c r="M38" s="84"/>
      <c r="N38" s="15" t="s">
        <v>14</v>
      </c>
      <c r="O38" s="16" t="s">
        <v>15</v>
      </c>
      <c r="P38" s="60"/>
      <c r="Q38" s="12"/>
      <c r="R38" s="165"/>
      <c r="S38" s="166"/>
      <c r="T38" s="36"/>
      <c r="U38" s="73"/>
      <c r="V38" s="30" t="s">
        <v>52</v>
      </c>
      <c r="W38" s="50">
        <f>1!W11</f>
        <v>0</v>
      </c>
      <c r="Y38" s="22"/>
    </row>
    <row r="39" spans="1:23" ht="13.5" customHeight="1" thickBot="1">
      <c r="A39" s="122"/>
      <c r="B39" s="91"/>
      <c r="C39" s="92"/>
      <c r="D39" s="97"/>
      <c r="E39" s="57"/>
      <c r="F39" s="58"/>
      <c r="G39" s="85"/>
      <c r="H39" s="57"/>
      <c r="I39" s="58"/>
      <c r="J39" s="97"/>
      <c r="K39" s="57"/>
      <c r="L39" s="58"/>
      <c r="M39" s="85"/>
      <c r="N39" s="57"/>
      <c r="O39" s="58"/>
      <c r="P39" s="63"/>
      <c r="Q39" s="12"/>
      <c r="R39" s="6" t="s">
        <v>29</v>
      </c>
      <c r="S39" s="5"/>
      <c r="T39" s="37"/>
      <c r="U39" s="74"/>
      <c r="V39" s="32" t="s">
        <v>53</v>
      </c>
      <c r="W39" s="50">
        <f>1!W12</f>
        <v>0</v>
      </c>
    </row>
    <row r="40" spans="1:25" ht="13.5" thickBo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3"/>
      <c r="Y40" s="22"/>
    </row>
    <row r="41" spans="1:20" ht="13.5" thickBot="1">
      <c r="A41" s="124" t="s">
        <v>16</v>
      </c>
      <c r="B41" s="124"/>
      <c r="C41" s="18" t="s">
        <v>17</v>
      </c>
      <c r="D41" s="78" t="s">
        <v>18</v>
      </c>
      <c r="E41" s="80"/>
      <c r="F41" s="78" t="s">
        <v>19</v>
      </c>
      <c r="G41" s="80"/>
      <c r="H41" s="78" t="s">
        <v>20</v>
      </c>
      <c r="I41" s="80"/>
      <c r="J41" s="78" t="s">
        <v>21</v>
      </c>
      <c r="K41" s="80"/>
      <c r="L41" s="78" t="s">
        <v>22</v>
      </c>
      <c r="M41" s="80"/>
      <c r="N41" s="78" t="s">
        <v>23</v>
      </c>
      <c r="O41" s="80"/>
      <c r="P41" s="78" t="s">
        <v>24</v>
      </c>
      <c r="Q41" s="79"/>
      <c r="R41" s="80"/>
      <c r="S41" s="3"/>
      <c r="T41" s="3"/>
    </row>
    <row r="42" spans="1:20" ht="13.5" thickTop="1">
      <c r="A42" s="146">
        <f>1!A42</f>
        <v>0</v>
      </c>
      <c r="B42" s="106"/>
      <c r="C42" s="53">
        <f>1!C42</f>
        <v>0</v>
      </c>
      <c r="D42" s="105">
        <f>1!D42</f>
        <v>0</v>
      </c>
      <c r="E42" s="106"/>
      <c r="F42" s="105">
        <f>1!F42</f>
        <v>0</v>
      </c>
      <c r="G42" s="106"/>
      <c r="H42" s="105">
        <f>1!H42</f>
        <v>0</v>
      </c>
      <c r="I42" s="106"/>
      <c r="J42" s="105">
        <f>1!J42</f>
        <v>0</v>
      </c>
      <c r="K42" s="106"/>
      <c r="L42" s="105">
        <f>1!L42</f>
        <v>0</v>
      </c>
      <c r="M42" s="106"/>
      <c r="N42" s="105">
        <f>1!N42</f>
        <v>0</v>
      </c>
      <c r="O42" s="106"/>
      <c r="P42" s="105">
        <f>1!P42</f>
        <v>0</v>
      </c>
      <c r="Q42" s="107"/>
      <c r="R42" s="106"/>
      <c r="S42" s="3"/>
      <c r="T42" s="3"/>
    </row>
    <row r="43" spans="1:20" ht="12.75">
      <c r="A43" s="123">
        <f>1!A43</f>
        <v>0</v>
      </c>
      <c r="B43" s="104"/>
      <c r="C43" s="54">
        <f>1!C43</f>
        <v>0</v>
      </c>
      <c r="D43" s="102">
        <f>1!D43</f>
        <v>0</v>
      </c>
      <c r="E43" s="104"/>
      <c r="F43" s="102">
        <f>1!F43</f>
        <v>0</v>
      </c>
      <c r="G43" s="104"/>
      <c r="H43" s="102">
        <f>1!H43</f>
        <v>0</v>
      </c>
      <c r="I43" s="104"/>
      <c r="J43" s="102">
        <f>1!J43</f>
        <v>0</v>
      </c>
      <c r="K43" s="104"/>
      <c r="L43" s="102">
        <f>1!L43</f>
        <v>0</v>
      </c>
      <c r="M43" s="104"/>
      <c r="N43" s="102">
        <f>1!N43</f>
        <v>0</v>
      </c>
      <c r="O43" s="104"/>
      <c r="P43" s="102">
        <f>1!P43</f>
        <v>0</v>
      </c>
      <c r="Q43" s="103"/>
      <c r="R43" s="104"/>
      <c r="S43" s="3"/>
      <c r="T43" s="3"/>
    </row>
    <row r="44" spans="1:20" ht="12.75">
      <c r="A44" s="123">
        <f>1!A44</f>
        <v>0</v>
      </c>
      <c r="B44" s="104"/>
      <c r="C44" s="54">
        <f>1!C44</f>
        <v>0</v>
      </c>
      <c r="D44" s="131">
        <f>1!D44</f>
        <v>0</v>
      </c>
      <c r="E44" s="132"/>
      <c r="F44" s="102">
        <f>1!F44</f>
        <v>0</v>
      </c>
      <c r="G44" s="104"/>
      <c r="H44" s="102">
        <f>1!H44</f>
        <v>0</v>
      </c>
      <c r="I44" s="104"/>
      <c r="J44" s="102">
        <f>1!J44</f>
        <v>0</v>
      </c>
      <c r="K44" s="104"/>
      <c r="L44" s="102">
        <f>1!L44</f>
        <v>0</v>
      </c>
      <c r="M44" s="104"/>
      <c r="N44" s="102">
        <f>1!N44</f>
        <v>0</v>
      </c>
      <c r="O44" s="104"/>
      <c r="P44" s="102">
        <f>1!P44</f>
        <v>0</v>
      </c>
      <c r="Q44" s="103"/>
      <c r="R44" s="104"/>
      <c r="S44" s="3"/>
      <c r="T44" s="3"/>
    </row>
    <row r="45" spans="1:18" ht="12.75">
      <c r="A45" s="123">
        <f>1!A45</f>
        <v>0</v>
      </c>
      <c r="B45" s="104"/>
      <c r="C45" s="54">
        <f>1!C45</f>
        <v>0</v>
      </c>
      <c r="D45" s="102">
        <f>1!D45</f>
        <v>0</v>
      </c>
      <c r="E45" s="104"/>
      <c r="F45" s="102">
        <f>1!F45</f>
        <v>0</v>
      </c>
      <c r="G45" s="104"/>
      <c r="H45" s="102">
        <f>1!H45</f>
        <v>0</v>
      </c>
      <c r="I45" s="104"/>
      <c r="J45" s="102">
        <f>1!J45</f>
        <v>0</v>
      </c>
      <c r="K45" s="104"/>
      <c r="L45" s="102">
        <f>1!L45</f>
        <v>0</v>
      </c>
      <c r="M45" s="104"/>
      <c r="N45" s="102">
        <f>1!N45</f>
        <v>0</v>
      </c>
      <c r="O45" s="104"/>
      <c r="P45" s="102">
        <f>1!P45</f>
        <v>0</v>
      </c>
      <c r="Q45" s="103"/>
      <c r="R45" s="104"/>
    </row>
    <row r="46" spans="1:18" ht="12.75">
      <c r="A46" s="123">
        <f>1!A46</f>
        <v>0</v>
      </c>
      <c r="B46" s="104"/>
      <c r="C46" s="54">
        <f>1!C46</f>
        <v>0</v>
      </c>
      <c r="D46" s="102">
        <f>1!D46</f>
        <v>0</v>
      </c>
      <c r="E46" s="104"/>
      <c r="F46" s="102">
        <f>1!F46</f>
        <v>0</v>
      </c>
      <c r="G46" s="104"/>
      <c r="H46" s="102">
        <f>1!H46</f>
        <v>0</v>
      </c>
      <c r="I46" s="104"/>
      <c r="J46" s="102">
        <f>1!J46</f>
        <v>0</v>
      </c>
      <c r="K46" s="104"/>
      <c r="L46" s="102">
        <f>1!L46</f>
        <v>0</v>
      </c>
      <c r="M46" s="104"/>
      <c r="N46" s="102">
        <f>1!N46</f>
        <v>0</v>
      </c>
      <c r="O46" s="104"/>
      <c r="P46" s="102">
        <f>1!P46</f>
        <v>0</v>
      </c>
      <c r="Q46" s="103"/>
      <c r="R46" s="104"/>
    </row>
  </sheetData>
  <mergeCells count="245">
    <mergeCell ref="N7:N8"/>
    <mergeCell ref="O7:O8"/>
    <mergeCell ref="U5:U12"/>
    <mergeCell ref="V7:V8"/>
    <mergeCell ref="R7:R9"/>
    <mergeCell ref="P5:P6"/>
    <mergeCell ref="O5:O6"/>
    <mergeCell ref="P7:P8"/>
    <mergeCell ref="S5:S6"/>
    <mergeCell ref="K9:O9"/>
    <mergeCell ref="J23:J24"/>
    <mergeCell ref="M37:M39"/>
    <mergeCell ref="K27:O27"/>
    <mergeCell ref="L34:L35"/>
    <mergeCell ref="K23:K24"/>
    <mergeCell ref="L23:L24"/>
    <mergeCell ref="M23:M24"/>
    <mergeCell ref="M25:M26"/>
    <mergeCell ref="K34:K35"/>
    <mergeCell ref="J34:J35"/>
    <mergeCell ref="AA25:AA26"/>
    <mergeCell ref="J27:J30"/>
    <mergeCell ref="N25:N26"/>
    <mergeCell ref="O25:O26"/>
    <mergeCell ref="K25:K26"/>
    <mergeCell ref="L25:L26"/>
    <mergeCell ref="J25:J26"/>
    <mergeCell ref="B12:C12"/>
    <mergeCell ref="B9:C9"/>
    <mergeCell ref="B25:C26"/>
    <mergeCell ref="B28:C28"/>
    <mergeCell ref="B23:C24"/>
    <mergeCell ref="B27:C27"/>
    <mergeCell ref="N41:O41"/>
    <mergeCell ref="P43:R43"/>
    <mergeCell ref="P44:R44"/>
    <mergeCell ref="N42:O42"/>
    <mergeCell ref="N43:O43"/>
    <mergeCell ref="N44:O44"/>
    <mergeCell ref="P42:R42"/>
    <mergeCell ref="A1:A2"/>
    <mergeCell ref="Q28:Q30"/>
    <mergeCell ref="C1:E2"/>
    <mergeCell ref="F1:I2"/>
    <mergeCell ref="L1:O2"/>
    <mergeCell ref="P25:P26"/>
    <mergeCell ref="D7:D8"/>
    <mergeCell ref="B7:C8"/>
    <mergeCell ref="B10:C10"/>
    <mergeCell ref="B11:C11"/>
    <mergeCell ref="L43:M43"/>
    <mergeCell ref="L44:M44"/>
    <mergeCell ref="J43:K43"/>
    <mergeCell ref="F42:G42"/>
    <mergeCell ref="H42:I42"/>
    <mergeCell ref="R16:R17"/>
    <mergeCell ref="R25:R26"/>
    <mergeCell ref="S25:S26"/>
    <mergeCell ref="P41:R41"/>
    <mergeCell ref="P23:P24"/>
    <mergeCell ref="P34:P35"/>
    <mergeCell ref="P32:P33"/>
    <mergeCell ref="R33:S38"/>
    <mergeCell ref="A5:A12"/>
    <mergeCell ref="A43:B43"/>
    <mergeCell ref="A44:B44"/>
    <mergeCell ref="D41:E41"/>
    <mergeCell ref="A41:B41"/>
    <mergeCell ref="B5:C6"/>
    <mergeCell ref="E9:I9"/>
    <mergeCell ref="H41:I41"/>
    <mergeCell ref="B36:C36"/>
    <mergeCell ref="B16:C17"/>
    <mergeCell ref="J41:K41"/>
    <mergeCell ref="L41:M41"/>
    <mergeCell ref="F41:G41"/>
    <mergeCell ref="J44:K44"/>
    <mergeCell ref="H43:I43"/>
    <mergeCell ref="L42:M42"/>
    <mergeCell ref="J42:K42"/>
    <mergeCell ref="H44:I44"/>
    <mergeCell ref="F43:G43"/>
    <mergeCell ref="F44:G44"/>
    <mergeCell ref="D43:E43"/>
    <mergeCell ref="D44:E44"/>
    <mergeCell ref="D42:E42"/>
    <mergeCell ref="H34:H35"/>
    <mergeCell ref="G37:G39"/>
    <mergeCell ref="P46:R46"/>
    <mergeCell ref="A31:P31"/>
    <mergeCell ref="F32:F33"/>
    <mergeCell ref="G32:G33"/>
    <mergeCell ref="H32:H33"/>
    <mergeCell ref="I32:I33"/>
    <mergeCell ref="J32:J33"/>
    <mergeCell ref="A32:A39"/>
    <mergeCell ref="J36:J39"/>
    <mergeCell ref="E36:I36"/>
    <mergeCell ref="N5:N6"/>
    <mergeCell ref="M7:M8"/>
    <mergeCell ref="D5:D6"/>
    <mergeCell ref="E5:E6"/>
    <mergeCell ref="F5:F6"/>
    <mergeCell ref="G5:G6"/>
    <mergeCell ref="H5:H6"/>
    <mergeCell ref="J5:J6"/>
    <mergeCell ref="E7:E8"/>
    <mergeCell ref="K7:K8"/>
    <mergeCell ref="F7:F8"/>
    <mergeCell ref="G7:G8"/>
    <mergeCell ref="I7:I8"/>
    <mergeCell ref="H7:H8"/>
    <mergeCell ref="A14:A21"/>
    <mergeCell ref="B14:C15"/>
    <mergeCell ref="D14:D15"/>
    <mergeCell ref="E14:E15"/>
    <mergeCell ref="E18:I18"/>
    <mergeCell ref="B19:C19"/>
    <mergeCell ref="B20:C20"/>
    <mergeCell ref="B21:C21"/>
    <mergeCell ref="B18:C18"/>
    <mergeCell ref="H16:H17"/>
    <mergeCell ref="J7:J8"/>
    <mergeCell ref="I5:I6"/>
    <mergeCell ref="M5:M6"/>
    <mergeCell ref="K5:K6"/>
    <mergeCell ref="L5:L6"/>
    <mergeCell ref="L7:L8"/>
    <mergeCell ref="E27:I27"/>
    <mergeCell ref="B32:C33"/>
    <mergeCell ref="D32:D33"/>
    <mergeCell ref="D34:D35"/>
    <mergeCell ref="B34:C35"/>
    <mergeCell ref="E34:E35"/>
    <mergeCell ref="G34:G35"/>
    <mergeCell ref="I34:I35"/>
    <mergeCell ref="B29:C29"/>
    <mergeCell ref="B30:C30"/>
    <mergeCell ref="J46:K46"/>
    <mergeCell ref="A46:B46"/>
    <mergeCell ref="F46:G46"/>
    <mergeCell ref="H46:I46"/>
    <mergeCell ref="D46:E46"/>
    <mergeCell ref="A42:B42"/>
    <mergeCell ref="F34:F35"/>
    <mergeCell ref="B37:C37"/>
    <mergeCell ref="B38:C38"/>
    <mergeCell ref="B39:C39"/>
    <mergeCell ref="D36:D39"/>
    <mergeCell ref="L46:M46"/>
    <mergeCell ref="N46:O46"/>
    <mergeCell ref="E32:E33"/>
    <mergeCell ref="K32:K33"/>
    <mergeCell ref="L32:L33"/>
    <mergeCell ref="M32:M33"/>
    <mergeCell ref="N32:N33"/>
    <mergeCell ref="O32:O33"/>
    <mergeCell ref="K36:O36"/>
    <mergeCell ref="J45:K45"/>
    <mergeCell ref="S7:S8"/>
    <mergeCell ref="S16:S18"/>
    <mergeCell ref="A13:P13"/>
    <mergeCell ref="N16:N17"/>
    <mergeCell ref="O16:O17"/>
    <mergeCell ref="P16:P17"/>
    <mergeCell ref="N14:N15"/>
    <mergeCell ref="D16:D17"/>
    <mergeCell ref="K18:O18"/>
    <mergeCell ref="G10:G12"/>
    <mergeCell ref="L45:M45"/>
    <mergeCell ref="N45:O45"/>
    <mergeCell ref="P45:R45"/>
    <mergeCell ref="A45:B45"/>
    <mergeCell ref="D45:E45"/>
    <mergeCell ref="F45:G45"/>
    <mergeCell ref="H45:I45"/>
    <mergeCell ref="J1:K2"/>
    <mergeCell ref="E23:E24"/>
    <mergeCell ref="F14:F15"/>
    <mergeCell ref="G14:G15"/>
    <mergeCell ref="H14:H15"/>
    <mergeCell ref="I14:I15"/>
    <mergeCell ref="J14:J15"/>
    <mergeCell ref="I16:I17"/>
    <mergeCell ref="G23:G24"/>
    <mergeCell ref="H23:H24"/>
    <mergeCell ref="D9:D12"/>
    <mergeCell ref="D18:D21"/>
    <mergeCell ref="D27:D30"/>
    <mergeCell ref="G19:G21"/>
    <mergeCell ref="G28:G30"/>
    <mergeCell ref="A22:P22"/>
    <mergeCell ref="A23:A30"/>
    <mergeCell ref="D23:D24"/>
    <mergeCell ref="K16:K17"/>
    <mergeCell ref="D25:D26"/>
    <mergeCell ref="U2:W3"/>
    <mergeCell ref="AF15:AF16"/>
    <mergeCell ref="AG16:AG17"/>
    <mergeCell ref="W16:W17"/>
    <mergeCell ref="V16:V17"/>
    <mergeCell ref="AA16:AA17"/>
    <mergeCell ref="AC16:AC17"/>
    <mergeCell ref="Z15:Z16"/>
    <mergeCell ref="W7:W8"/>
    <mergeCell ref="U14:U21"/>
    <mergeCell ref="W34:W35"/>
    <mergeCell ref="U23:U30"/>
    <mergeCell ref="V25:V26"/>
    <mergeCell ref="W25:W26"/>
    <mergeCell ref="V34:V35"/>
    <mergeCell ref="U32:U39"/>
    <mergeCell ref="M34:M35"/>
    <mergeCell ref="N34:N35"/>
    <mergeCell ref="O34:O35"/>
    <mergeCell ref="M28:M30"/>
    <mergeCell ref="E16:E17"/>
    <mergeCell ref="F16:F17"/>
    <mergeCell ref="G16:G17"/>
    <mergeCell ref="AG25:AG26"/>
    <mergeCell ref="E25:E26"/>
    <mergeCell ref="I23:I24"/>
    <mergeCell ref="H25:H26"/>
    <mergeCell ref="I25:I26"/>
    <mergeCell ref="G25:G26"/>
    <mergeCell ref="L16:L17"/>
    <mergeCell ref="F25:F26"/>
    <mergeCell ref="F23:F24"/>
    <mergeCell ref="AM16:AM17"/>
    <mergeCell ref="AS16:AS17"/>
    <mergeCell ref="AI16:AI17"/>
    <mergeCell ref="S21:S22"/>
    <mergeCell ref="J16:J17"/>
    <mergeCell ref="M16:M17"/>
    <mergeCell ref="N23:N24"/>
    <mergeCell ref="O23:O24"/>
    <mergeCell ref="P14:P15"/>
    <mergeCell ref="K14:K15"/>
    <mergeCell ref="J9:J12"/>
    <mergeCell ref="J18:J21"/>
    <mergeCell ref="M10:M12"/>
    <mergeCell ref="M19:M21"/>
    <mergeCell ref="O14:O15"/>
    <mergeCell ref="L14:L15"/>
    <mergeCell ref="M14:M15"/>
  </mergeCells>
  <printOptions horizontalCentered="1" verticalCentered="1"/>
  <pageMargins left="0" right="0" top="0.25" bottom="0" header="0.25" footer="0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6"/>
  <sheetViews>
    <sheetView showGridLines="0" showZeros="0" zoomScale="84" zoomScaleNormal="84" workbookViewId="0" topLeftCell="A1">
      <selection activeCell="W38" sqref="W38:W39"/>
    </sheetView>
  </sheetViews>
  <sheetFormatPr defaultColWidth="9.140625" defaultRowHeight="12.75"/>
  <cols>
    <col min="1" max="1" width="5.7109375" style="1" customWidth="1"/>
    <col min="2" max="3" width="10.7109375" style="1" customWidth="1"/>
    <col min="4" max="17" width="5.7109375" style="1" customWidth="1"/>
    <col min="18" max="18" width="8.00390625" style="1" customWidth="1"/>
    <col min="19" max="20" width="12.7109375" style="1" customWidth="1"/>
    <col min="21" max="21" width="9.140625" style="1" customWidth="1"/>
    <col min="22" max="22" width="38.28125" style="25" customWidth="1"/>
    <col min="23" max="23" width="15.7109375" style="1" customWidth="1"/>
    <col min="24" max="26" width="9.140625" style="1" customWidth="1"/>
    <col min="27" max="27" width="11.421875" style="1" bestFit="1" customWidth="1"/>
    <col min="28" max="16384" width="9.140625" style="1" customWidth="1"/>
  </cols>
  <sheetData>
    <row r="1" spans="1:26" ht="13.5" thickBot="1">
      <c r="A1" s="108"/>
      <c r="C1" s="111" t="s">
        <v>31</v>
      </c>
      <c r="D1" s="111"/>
      <c r="E1" s="111"/>
      <c r="F1" s="112">
        <f>1!F1</f>
        <v>0</v>
      </c>
      <c r="G1" s="112"/>
      <c r="H1" s="112"/>
      <c r="I1" s="112"/>
      <c r="J1" s="150" t="str">
        <f>1!J1</f>
        <v>to</v>
      </c>
      <c r="K1" s="150"/>
      <c r="L1" s="114">
        <f>1!L1</f>
        <v>0</v>
      </c>
      <c r="M1" s="114"/>
      <c r="N1" s="114"/>
      <c r="O1" s="114"/>
      <c r="Z1" s="22">
        <f>SUM(N7,N16,N25,N34)</f>
        <v>0</v>
      </c>
    </row>
    <row r="2" spans="1:26" ht="13.5" thickBot="1">
      <c r="A2" s="109"/>
      <c r="C2" s="111"/>
      <c r="D2" s="111"/>
      <c r="E2" s="111"/>
      <c r="F2" s="113"/>
      <c r="G2" s="113"/>
      <c r="H2" s="113"/>
      <c r="I2" s="113"/>
      <c r="J2" s="150"/>
      <c r="K2" s="150"/>
      <c r="L2" s="115"/>
      <c r="M2" s="115"/>
      <c r="N2" s="115"/>
      <c r="O2" s="115"/>
      <c r="S2" s="20" t="s">
        <v>37</v>
      </c>
      <c r="T2" s="38"/>
      <c r="U2" s="151" t="s">
        <v>55</v>
      </c>
      <c r="V2" s="152"/>
      <c r="W2" s="153"/>
      <c r="Z2" s="22">
        <f>SUM(O7,O16,O25,O34)</f>
        <v>0</v>
      </c>
    </row>
    <row r="3" spans="1:23" ht="14.25" thickBo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3">
        <f>SUM(O7,O16,O25,O34)</f>
        <v>0</v>
      </c>
      <c r="T3" s="39"/>
      <c r="U3" s="154"/>
      <c r="V3" s="155"/>
      <c r="W3" s="156"/>
    </row>
    <row r="4" spans="1:23" ht="13.5" customHeight="1" thickBot="1">
      <c r="A4" s="21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8"/>
      <c r="T4" s="13"/>
      <c r="U4" s="45"/>
      <c r="V4" s="46"/>
      <c r="W4" s="47"/>
    </row>
    <row r="5" spans="1:23" ht="12" customHeight="1" thickBot="1">
      <c r="A5" s="120">
        <v>9</v>
      </c>
      <c r="B5" s="125" t="s">
        <v>30</v>
      </c>
      <c r="C5" s="126"/>
      <c r="D5" s="118" t="s">
        <v>0</v>
      </c>
      <c r="E5" s="81" t="s">
        <v>1</v>
      </c>
      <c r="F5" s="140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8" t="s">
        <v>7</v>
      </c>
      <c r="L5" s="88" t="s">
        <v>9</v>
      </c>
      <c r="M5" s="66" t="s">
        <v>8</v>
      </c>
      <c r="N5" s="66" t="s">
        <v>10</v>
      </c>
      <c r="O5" s="66" t="s">
        <v>11</v>
      </c>
      <c r="P5" s="66" t="s">
        <v>40</v>
      </c>
      <c r="Q5" s="8"/>
      <c r="R5" s="8"/>
      <c r="S5" s="65" t="s">
        <v>39</v>
      </c>
      <c r="T5" s="38"/>
      <c r="U5" s="72">
        <v>9</v>
      </c>
      <c r="V5" s="43" t="s">
        <v>54</v>
      </c>
      <c r="W5" s="49"/>
    </row>
    <row r="6" spans="1:23" ht="14.25" customHeight="1" thickBot="1">
      <c r="A6" s="121"/>
      <c r="B6" s="127"/>
      <c r="C6" s="128"/>
      <c r="D6" s="141"/>
      <c r="E6" s="82"/>
      <c r="F6" s="67"/>
      <c r="G6" s="82"/>
      <c r="H6" s="82"/>
      <c r="I6" s="82"/>
      <c r="J6" s="82"/>
      <c r="K6" s="82"/>
      <c r="L6" s="82"/>
      <c r="M6" s="67"/>
      <c r="N6" s="67"/>
      <c r="O6" s="67"/>
      <c r="P6" s="67"/>
      <c r="Q6" s="13"/>
      <c r="R6" s="3"/>
      <c r="S6" s="77"/>
      <c r="T6" s="40"/>
      <c r="U6" s="73"/>
      <c r="V6" s="30" t="s">
        <v>48</v>
      </c>
      <c r="W6" s="50"/>
    </row>
    <row r="7" spans="1:23" ht="7.5" customHeight="1" thickTop="1">
      <c r="A7" s="121"/>
      <c r="B7" s="98"/>
      <c r="C7" s="99"/>
      <c r="D7" s="116">
        <f>IF(W6=0,"",W6)</f>
      </c>
      <c r="E7" s="142">
        <f>IF(W12=0,"",AA31)</f>
      </c>
      <c r="F7" s="116">
        <f>IF(W6=0,"",W6+AA31)</f>
      </c>
      <c r="G7" s="129">
        <f>IF(W9=0,"",W9)</f>
      </c>
      <c r="H7" s="116">
        <f>IF(ISERROR(Y10),"",Y10)</f>
      </c>
      <c r="I7" s="129">
        <f>IF(W10=0,"",W10)</f>
      </c>
      <c r="J7" s="135">
        <f>IF(ISERROR(Y11),"",Y11)</f>
      </c>
      <c r="K7" s="133">
        <f>IF(W7=0,"",W7)</f>
      </c>
      <c r="L7" s="86">
        <f>IF(W5=0,"",W5)</f>
      </c>
      <c r="M7" s="70">
        <f>IF(AA24=0,"",AA24)</f>
      </c>
      <c r="N7" s="70">
        <f>IF(ISERROR(Y13),"",Y13)</f>
      </c>
      <c r="O7" s="70">
        <f>IF(ISERROR(Y15),"",Y15)</f>
      </c>
      <c r="P7" s="68"/>
      <c r="Q7" s="12"/>
      <c r="R7" s="76"/>
      <c r="S7" s="147">
        <f>SUM(N7,N16,N25,N34)</f>
        <v>0</v>
      </c>
      <c r="T7" s="33"/>
      <c r="U7" s="73"/>
      <c r="V7" s="75" t="s">
        <v>49</v>
      </c>
      <c r="W7" s="160"/>
    </row>
    <row r="8" spans="1:23" ht="7.5" customHeight="1" thickBot="1">
      <c r="A8" s="121"/>
      <c r="B8" s="100"/>
      <c r="C8" s="101"/>
      <c r="D8" s="117"/>
      <c r="E8" s="143"/>
      <c r="F8" s="117"/>
      <c r="G8" s="130"/>
      <c r="H8" s="117"/>
      <c r="I8" s="130"/>
      <c r="J8" s="136"/>
      <c r="K8" s="134"/>
      <c r="L8" s="87"/>
      <c r="M8" s="71"/>
      <c r="N8" s="71"/>
      <c r="O8" s="71"/>
      <c r="P8" s="69"/>
      <c r="Q8" s="12"/>
      <c r="R8" s="76"/>
      <c r="S8" s="148"/>
      <c r="T8" s="34"/>
      <c r="U8" s="73"/>
      <c r="V8" s="75"/>
      <c r="W8" s="161"/>
    </row>
    <row r="9" spans="1:46" ht="13.5" customHeight="1" thickBot="1">
      <c r="A9" s="121"/>
      <c r="B9" s="89"/>
      <c r="C9" s="90"/>
      <c r="D9" s="95"/>
      <c r="E9" s="78" t="s">
        <v>12</v>
      </c>
      <c r="F9" s="79"/>
      <c r="G9" s="79"/>
      <c r="H9" s="79"/>
      <c r="I9" s="80"/>
      <c r="J9" s="95"/>
      <c r="K9" s="78" t="s">
        <v>12</v>
      </c>
      <c r="L9" s="79"/>
      <c r="M9" s="79"/>
      <c r="N9" s="79"/>
      <c r="O9" s="80"/>
      <c r="P9" s="61"/>
      <c r="Q9" s="12"/>
      <c r="R9" s="76"/>
      <c r="T9" s="41"/>
      <c r="U9" s="73"/>
      <c r="V9" s="30" t="s">
        <v>50</v>
      </c>
      <c r="W9" s="50"/>
      <c r="X9" s="44"/>
      <c r="Y9" s="22" t="e">
        <f>SUM(W6+AB28)</f>
        <v>#VALUE!</v>
      </c>
      <c r="Z9" s="1">
        <f>IF(ISERROR(X10),"",X10)</f>
        <v>0</v>
      </c>
      <c r="AA9" s="1">
        <f>COS(AB9)</f>
        <v>1</v>
      </c>
      <c r="AB9" s="1">
        <f>RADIANS(W6)</f>
        <v>0</v>
      </c>
      <c r="AE9" s="22" t="e">
        <f>SUM(W15+AH28)</f>
        <v>#VALUE!</v>
      </c>
      <c r="AF9" s="1">
        <f>IF(ISERROR(AD10),"",AD10)</f>
        <v>0</v>
      </c>
      <c r="AG9" s="1">
        <f>COS(AH9)</f>
        <v>1</v>
      </c>
      <c r="AH9" s="1">
        <f>RADIANS(W15)</f>
        <v>0</v>
      </c>
      <c r="AK9" s="22" t="e">
        <f>SUM(W24+AN28)</f>
        <v>#VALUE!</v>
      </c>
      <c r="AL9" s="1">
        <f>IF(ISERROR(AJ11),"",AJ11)</f>
        <v>0</v>
      </c>
      <c r="AM9" s="1">
        <f>COS(AN9)</f>
        <v>1</v>
      </c>
      <c r="AN9" s="1">
        <f>RADIANS(W24)</f>
        <v>0</v>
      </c>
      <c r="AQ9" s="22" t="e">
        <f>SUM(W33+AT28)</f>
        <v>#VALUE!</v>
      </c>
      <c r="AR9" s="1">
        <f>IF(ISERROR(AP10),"",AP10)</f>
        <v>0</v>
      </c>
      <c r="AS9" s="1">
        <f>COS(AT9)</f>
        <v>1</v>
      </c>
      <c r="AT9" s="1">
        <f>RADIANS(W33)</f>
        <v>0</v>
      </c>
    </row>
    <row r="10" spans="1:45" ht="14.25" customHeight="1" thickBot="1" thickTop="1">
      <c r="A10" s="121"/>
      <c r="B10" s="89"/>
      <c r="C10" s="90"/>
      <c r="D10" s="96"/>
      <c r="E10" s="17" t="s">
        <v>13</v>
      </c>
      <c r="F10" s="56"/>
      <c r="G10" s="83"/>
      <c r="H10" s="17" t="s">
        <v>13</v>
      </c>
      <c r="I10" s="56"/>
      <c r="J10" s="96"/>
      <c r="K10" s="17" t="s">
        <v>13</v>
      </c>
      <c r="L10" s="59"/>
      <c r="M10" s="83"/>
      <c r="N10" s="17" t="s">
        <v>13</v>
      </c>
      <c r="O10" s="59"/>
      <c r="P10" s="60"/>
      <c r="Q10" s="12"/>
      <c r="R10" s="3"/>
      <c r="S10" s="20" t="s">
        <v>25</v>
      </c>
      <c r="T10" s="40"/>
      <c r="U10" s="73"/>
      <c r="V10" s="30" t="s">
        <v>51</v>
      </c>
      <c r="W10" s="50"/>
      <c r="X10" s="44"/>
      <c r="Y10" s="22" t="e">
        <f>SUM(F7+W9)</f>
        <v>#VALUE!</v>
      </c>
      <c r="Z10" s="25" t="s">
        <v>41</v>
      </c>
      <c r="AA10" s="26">
        <f>SUM(W7*AA9)</f>
        <v>0</v>
      </c>
      <c r="AE10" s="22" t="e">
        <f>SUM(F16+W18)</f>
        <v>#VALUE!</v>
      </c>
      <c r="AF10" s="25" t="s">
        <v>41</v>
      </c>
      <c r="AG10" s="26">
        <f>SUM(W16*AG9)</f>
        <v>0</v>
      </c>
      <c r="AK10" s="22" t="e">
        <f>SUM(F25+W27)</f>
        <v>#VALUE!</v>
      </c>
      <c r="AL10" s="25" t="s">
        <v>41</v>
      </c>
      <c r="AM10" s="26">
        <f>SUM(W25*AM9)</f>
        <v>0</v>
      </c>
      <c r="AQ10" s="22" t="e">
        <f>SUM(F34+W36)</f>
        <v>#VALUE!</v>
      </c>
      <c r="AR10" s="25" t="s">
        <v>41</v>
      </c>
      <c r="AS10" s="26">
        <f>SUM(W34*AS9)</f>
        <v>0</v>
      </c>
    </row>
    <row r="11" spans="1:44" ht="14.25" customHeight="1" thickBot="1" thickTop="1">
      <c r="A11" s="121"/>
      <c r="B11" s="89"/>
      <c r="C11" s="90"/>
      <c r="D11" s="96"/>
      <c r="E11" s="15" t="s">
        <v>14</v>
      </c>
      <c r="F11" s="16" t="s">
        <v>15</v>
      </c>
      <c r="G11" s="84"/>
      <c r="H11" s="15" t="s">
        <v>14</v>
      </c>
      <c r="I11" s="16" t="s">
        <v>15</v>
      </c>
      <c r="J11" s="96"/>
      <c r="K11" s="15" t="s">
        <v>14</v>
      </c>
      <c r="L11" s="16" t="s">
        <v>15</v>
      </c>
      <c r="M11" s="84"/>
      <c r="N11" s="15" t="s">
        <v>14</v>
      </c>
      <c r="O11" s="16" t="s">
        <v>15</v>
      </c>
      <c r="P11" s="60"/>
      <c r="Q11" s="12"/>
      <c r="R11" s="3"/>
      <c r="S11" s="64"/>
      <c r="T11" s="40"/>
      <c r="U11" s="73"/>
      <c r="V11" s="30" t="s">
        <v>52</v>
      </c>
      <c r="W11" s="50">
        <f>1!W11</f>
        <v>0</v>
      </c>
      <c r="X11" s="29"/>
      <c r="Y11" s="22" t="e">
        <f>SUM(Y10+W10)</f>
        <v>#VALUE!</v>
      </c>
      <c r="Z11" s="25"/>
      <c r="AE11" s="22" t="e">
        <f>SUM(AE10+W19)</f>
        <v>#VALUE!</v>
      </c>
      <c r="AF11" s="25"/>
      <c r="AK11" s="22" t="e">
        <f>SUM(AK10+W28)</f>
        <v>#VALUE!</v>
      </c>
      <c r="AL11" s="25"/>
      <c r="AQ11" s="22" t="e">
        <f>SUM(AQ10+W37)</f>
        <v>#VALUE!</v>
      </c>
      <c r="AR11" s="25"/>
    </row>
    <row r="12" spans="1:46" ht="13.5" customHeight="1" thickBot="1">
      <c r="A12" s="122"/>
      <c r="B12" s="91"/>
      <c r="C12" s="92"/>
      <c r="D12" s="97"/>
      <c r="E12" s="57"/>
      <c r="F12" s="58"/>
      <c r="G12" s="85"/>
      <c r="H12" s="57"/>
      <c r="I12" s="58"/>
      <c r="J12" s="97"/>
      <c r="K12" s="57"/>
      <c r="L12" s="58"/>
      <c r="M12" s="85"/>
      <c r="N12" s="57"/>
      <c r="O12" s="58"/>
      <c r="P12" s="62"/>
      <c r="Q12" s="12"/>
      <c r="R12" s="3"/>
      <c r="T12" s="41"/>
      <c r="U12" s="74"/>
      <c r="V12" s="32" t="s">
        <v>53</v>
      </c>
      <c r="W12" s="50">
        <f>1!W12</f>
        <v>0</v>
      </c>
      <c r="X12" s="29"/>
      <c r="Y12" s="1" t="e">
        <f>SUM((W5/AA24))</f>
        <v>#DIV/0!</v>
      </c>
      <c r="Z12" s="25"/>
      <c r="AA12" s="1">
        <f>SIN(AB12)</f>
        <v>0</v>
      </c>
      <c r="AB12" s="1">
        <f>RADIANS(W6)</f>
        <v>0</v>
      </c>
      <c r="AE12" s="1" t="e">
        <f>SUM((W14/AG24))</f>
        <v>#DIV/0!</v>
      </c>
      <c r="AF12" s="25"/>
      <c r="AG12" s="1">
        <f>SIN(AH12)</f>
        <v>0</v>
      </c>
      <c r="AH12" s="1">
        <f>RADIANS(W15)</f>
        <v>0</v>
      </c>
      <c r="AK12" s="1" t="e">
        <f>SUM((W23/AM24))</f>
        <v>#DIV/0!</v>
      </c>
      <c r="AL12" s="25"/>
      <c r="AM12" s="1">
        <f>SIN(AN12)</f>
        <v>0</v>
      </c>
      <c r="AN12" s="1">
        <f>RADIANS(W24)</f>
        <v>0</v>
      </c>
      <c r="AQ12" s="1" t="e">
        <f>SUM((W32/AS24))</f>
        <v>#DIV/0!</v>
      </c>
      <c r="AR12" s="25"/>
      <c r="AS12" s="1">
        <f>SIN(AT12)</f>
        <v>0</v>
      </c>
      <c r="AT12" s="1">
        <f>RADIANS(W33)</f>
        <v>0</v>
      </c>
    </row>
    <row r="13" spans="1:45" ht="13.5" thickBo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1"/>
      <c r="R13" s="3"/>
      <c r="S13" s="20" t="s">
        <v>26</v>
      </c>
      <c r="T13" s="38"/>
      <c r="U13" s="45"/>
      <c r="V13" s="30"/>
      <c r="W13" s="51"/>
      <c r="X13" s="29"/>
      <c r="Y13" s="22" t="e">
        <f>SUM(Y12*60)</f>
        <v>#DIV/0!</v>
      </c>
      <c r="Z13" s="25" t="s">
        <v>42</v>
      </c>
      <c r="AA13" s="26">
        <f>SUM(W7*AA12)</f>
        <v>0</v>
      </c>
      <c r="AE13" s="22" t="e">
        <f>SUM(AE12*60)</f>
        <v>#DIV/0!</v>
      </c>
      <c r="AF13" s="25" t="s">
        <v>42</v>
      </c>
      <c r="AG13" s="26">
        <f>SUM(W16*AG12)</f>
        <v>0</v>
      </c>
      <c r="AK13" s="22" t="e">
        <f>SUM(AK12*60)</f>
        <v>#DIV/0!</v>
      </c>
      <c r="AL13" s="25" t="s">
        <v>42</v>
      </c>
      <c r="AM13" s="26">
        <f>SUM(W25*AM12)</f>
        <v>0</v>
      </c>
      <c r="AQ13" s="22" t="e">
        <f>SUM(AQ12*60)</f>
        <v>#DIV/0!</v>
      </c>
      <c r="AR13" s="25" t="s">
        <v>42</v>
      </c>
      <c r="AS13" s="26">
        <f>SUM(W34*AS12)</f>
        <v>0</v>
      </c>
    </row>
    <row r="14" spans="1:44" ht="12" customHeight="1" thickBot="1" thickTop="1">
      <c r="A14" s="120">
        <v>10</v>
      </c>
      <c r="B14" s="125" t="s">
        <v>30</v>
      </c>
      <c r="C14" s="126"/>
      <c r="D14" s="118" t="s">
        <v>0</v>
      </c>
      <c r="E14" s="81" t="s">
        <v>1</v>
      </c>
      <c r="F14" s="140" t="s">
        <v>2</v>
      </c>
      <c r="G14" s="81" t="s">
        <v>3</v>
      </c>
      <c r="H14" s="81" t="s">
        <v>4</v>
      </c>
      <c r="I14" s="81" t="s">
        <v>5</v>
      </c>
      <c r="J14" s="81" t="s">
        <v>6</v>
      </c>
      <c r="K14" s="88" t="s">
        <v>7</v>
      </c>
      <c r="L14" s="88" t="s">
        <v>9</v>
      </c>
      <c r="M14" s="66" t="s">
        <v>8</v>
      </c>
      <c r="N14" s="66" t="s">
        <v>10</v>
      </c>
      <c r="O14" s="66" t="s">
        <v>11</v>
      </c>
      <c r="P14" s="66" t="s">
        <v>40</v>
      </c>
      <c r="Q14" s="13"/>
      <c r="R14" s="3"/>
      <c r="S14" s="10"/>
      <c r="T14" s="12"/>
      <c r="U14" s="72">
        <v>10</v>
      </c>
      <c r="V14" s="43" t="s">
        <v>54</v>
      </c>
      <c r="W14" s="49"/>
      <c r="X14" s="29"/>
      <c r="Y14" s="1" t="e">
        <f>SUM(10/60*Y13)</f>
        <v>#DIV/0!</v>
      </c>
      <c r="Z14" s="25"/>
      <c r="AE14" s="1" t="e">
        <f>SUM(10/60*AE13)</f>
        <v>#DIV/0!</v>
      </c>
      <c r="AF14" s="25"/>
      <c r="AK14" s="1" t="e">
        <f>SUM(10/60*AK13)</f>
        <v>#DIV/0!</v>
      </c>
      <c r="AL14" s="25"/>
      <c r="AQ14" s="1" t="e">
        <f>SUM(10/60*AQ13)</f>
        <v>#DIV/0!</v>
      </c>
      <c r="AR14" s="25"/>
    </row>
    <row r="15" spans="1:47" ht="12" customHeight="1" thickBot="1">
      <c r="A15" s="121"/>
      <c r="B15" s="127"/>
      <c r="C15" s="128"/>
      <c r="D15" s="141"/>
      <c r="E15" s="82"/>
      <c r="F15" s="67"/>
      <c r="G15" s="82"/>
      <c r="H15" s="82"/>
      <c r="I15" s="82"/>
      <c r="J15" s="82"/>
      <c r="K15" s="82"/>
      <c r="L15" s="82"/>
      <c r="M15" s="67"/>
      <c r="N15" s="67"/>
      <c r="O15" s="67"/>
      <c r="P15" s="67"/>
      <c r="Q15" s="13"/>
      <c r="R15" s="3"/>
      <c r="S15" s="2"/>
      <c r="T15" s="12"/>
      <c r="U15" s="73"/>
      <c r="V15" s="30" t="s">
        <v>48</v>
      </c>
      <c r="W15" s="50"/>
      <c r="X15" s="29"/>
      <c r="Y15" s="1" t="e">
        <f>ROUNDUP(Y14,1)</f>
        <v>#DIV/0!</v>
      </c>
      <c r="Z15" s="157" t="s">
        <v>43</v>
      </c>
      <c r="AA15" s="1">
        <f>COS(AB15)</f>
        <v>-1</v>
      </c>
      <c r="AB15" s="1">
        <f>RADIANS(AC16)</f>
        <v>3.141592653589793</v>
      </c>
      <c r="AC15" s="1">
        <f>IF(W12&gt;=180,W12-180,W12+180)</f>
        <v>180</v>
      </c>
      <c r="AE15" s="1" t="e">
        <f>ROUNDUP(AE14,1)</f>
        <v>#DIV/0!</v>
      </c>
      <c r="AF15" s="157" t="s">
        <v>43</v>
      </c>
      <c r="AG15" s="1">
        <f>COS(AH15)</f>
        <v>-1</v>
      </c>
      <c r="AH15" s="1">
        <f>RADIANS(AI16)</f>
        <v>3.141592653589793</v>
      </c>
      <c r="AI15" s="1">
        <f>IF(W21&gt;=180,W21-180,W21+180)</f>
        <v>180</v>
      </c>
      <c r="AK15" s="1" t="e">
        <f>ROUNDUP(AK14,1)</f>
        <v>#DIV/0!</v>
      </c>
      <c r="AL15" s="25" t="s">
        <v>43</v>
      </c>
      <c r="AM15" s="1">
        <f>COS(AN15)</f>
        <v>-1</v>
      </c>
      <c r="AN15" s="1">
        <f>RADIANS(AO16)</f>
        <v>3.141592653589793</v>
      </c>
      <c r="AO15" s="1">
        <f>IF(W30&gt;=180,W30-180,W30+180)</f>
        <v>180</v>
      </c>
      <c r="AQ15" s="1" t="e">
        <f>ROUNDUP(AQ14,1)</f>
        <v>#DIV/0!</v>
      </c>
      <c r="AR15" s="25" t="s">
        <v>43</v>
      </c>
      <c r="AS15" s="1">
        <f>COS(AT15)</f>
        <v>-1</v>
      </c>
      <c r="AT15" s="1">
        <f>RADIANS(AU16)</f>
        <v>3.141592653589793</v>
      </c>
      <c r="AU15" s="1">
        <f>IF(W39&gt;=180,W39-180,W39+180)</f>
        <v>180</v>
      </c>
    </row>
    <row r="16" spans="1:47" ht="7.5" customHeight="1">
      <c r="A16" s="121"/>
      <c r="B16" s="98"/>
      <c r="C16" s="99"/>
      <c r="D16" s="144">
        <f>IF(W15=0,"",W15)</f>
      </c>
      <c r="E16" s="142">
        <f>IF(W21=0,"",AG31)</f>
      </c>
      <c r="F16" s="116">
        <f>IF(W15=0,"",W15+AG31)</f>
      </c>
      <c r="G16" s="129">
        <f>IF(W18=0,"",W18)</f>
      </c>
      <c r="H16" s="116">
        <f>IF(ISERROR(AE10),"",AE10)</f>
      </c>
      <c r="I16" s="129">
        <f>IF(W19=0,"",W19)</f>
      </c>
      <c r="J16" s="135">
        <f>IF(ISERROR(AE11),"",AE11)</f>
      </c>
      <c r="K16" s="133">
        <f>IF(W16=0,"",W16)</f>
      </c>
      <c r="L16" s="86">
        <f>IF(W14=0,"",W14)</f>
      </c>
      <c r="M16" s="70">
        <f>IF(AG24=0,"",AG24)</f>
      </c>
      <c r="N16" s="70">
        <f>IF(ISERROR(AE13),"",AE13)</f>
      </c>
      <c r="O16" s="70">
        <f>IF(ISERROR(AE15),"",AE15)</f>
      </c>
      <c r="P16" s="68"/>
      <c r="Q16" s="12"/>
      <c r="R16" s="93"/>
      <c r="S16" s="65" t="s">
        <v>35</v>
      </c>
      <c r="T16" s="38"/>
      <c r="U16" s="73"/>
      <c r="V16" s="75" t="s">
        <v>49</v>
      </c>
      <c r="W16" s="160"/>
      <c r="Z16" s="157"/>
      <c r="AA16" s="158">
        <f>SUM(W11*AA15)</f>
        <v>0</v>
      </c>
      <c r="AC16" s="162">
        <f>SUM(AC15)</f>
        <v>180</v>
      </c>
      <c r="AF16" s="157"/>
      <c r="AG16" s="158">
        <f>SUM(W20*AG15)</f>
        <v>0</v>
      </c>
      <c r="AI16" s="162">
        <f>SUM(AI15)</f>
        <v>180</v>
      </c>
      <c r="AL16" s="25"/>
      <c r="AM16" s="158">
        <f>SUM(W29*AM15)</f>
        <v>0</v>
      </c>
      <c r="AO16" s="1">
        <f>SUM(AO15)</f>
        <v>180</v>
      </c>
      <c r="AR16" s="25"/>
      <c r="AS16" s="158">
        <f>SUM(W38*AS15)</f>
        <v>0</v>
      </c>
      <c r="AU16" s="1">
        <f>SUM(AU15)</f>
        <v>180</v>
      </c>
    </row>
    <row r="17" spans="1:45" ht="7.5" customHeight="1" thickBot="1">
      <c r="A17" s="121"/>
      <c r="B17" s="100"/>
      <c r="C17" s="101"/>
      <c r="D17" s="145"/>
      <c r="E17" s="143"/>
      <c r="F17" s="117"/>
      <c r="G17" s="130"/>
      <c r="H17" s="117"/>
      <c r="I17" s="130"/>
      <c r="J17" s="136"/>
      <c r="K17" s="134"/>
      <c r="L17" s="87"/>
      <c r="M17" s="71"/>
      <c r="N17" s="71"/>
      <c r="O17" s="71"/>
      <c r="P17" s="69"/>
      <c r="Q17" s="12"/>
      <c r="R17" s="93"/>
      <c r="S17" s="77"/>
      <c r="T17" s="38"/>
      <c r="U17" s="73"/>
      <c r="V17" s="75"/>
      <c r="W17" s="161"/>
      <c r="Z17" s="25"/>
      <c r="AA17" s="159"/>
      <c r="AC17" s="162"/>
      <c r="AF17" s="25"/>
      <c r="AG17" s="159"/>
      <c r="AI17" s="162"/>
      <c r="AL17" s="25"/>
      <c r="AM17" s="159"/>
      <c r="AR17" s="25"/>
      <c r="AS17" s="159"/>
    </row>
    <row r="18" spans="1:44" ht="13.5" customHeight="1" thickBot="1">
      <c r="A18" s="121"/>
      <c r="B18" s="89"/>
      <c r="C18" s="90"/>
      <c r="D18" s="95"/>
      <c r="E18" s="78" t="s">
        <v>12</v>
      </c>
      <c r="F18" s="79"/>
      <c r="G18" s="79"/>
      <c r="H18" s="79"/>
      <c r="I18" s="80"/>
      <c r="J18" s="95"/>
      <c r="K18" s="78" t="s">
        <v>12</v>
      </c>
      <c r="L18" s="79"/>
      <c r="M18" s="79"/>
      <c r="N18" s="79"/>
      <c r="O18" s="80"/>
      <c r="P18" s="61"/>
      <c r="Q18" s="12"/>
      <c r="R18" s="3"/>
      <c r="S18" s="149"/>
      <c r="T18" s="38"/>
      <c r="U18" s="73"/>
      <c r="V18" s="30" t="s">
        <v>50</v>
      </c>
      <c r="W18" s="50"/>
      <c r="Y18" s="22"/>
      <c r="Z18" s="25"/>
      <c r="AE18" s="22"/>
      <c r="AF18" s="25"/>
      <c r="AK18" s="22"/>
      <c r="AL18" s="25"/>
      <c r="AM18" s="3"/>
      <c r="AQ18" s="22"/>
      <c r="AR18" s="25"/>
    </row>
    <row r="19" spans="1:46" ht="13.5" customHeight="1" thickBot="1" thickTop="1">
      <c r="A19" s="121"/>
      <c r="B19" s="89"/>
      <c r="C19" s="90"/>
      <c r="D19" s="96"/>
      <c r="E19" s="17" t="s">
        <v>13</v>
      </c>
      <c r="F19" s="56"/>
      <c r="G19" s="83"/>
      <c r="H19" s="17" t="s">
        <v>13</v>
      </c>
      <c r="I19" s="56"/>
      <c r="J19" s="96"/>
      <c r="K19" s="17" t="s">
        <v>13</v>
      </c>
      <c r="L19" s="59"/>
      <c r="M19" s="83"/>
      <c r="N19" s="17" t="s">
        <v>13</v>
      </c>
      <c r="O19" s="59"/>
      <c r="P19" s="60"/>
      <c r="Q19" s="12"/>
      <c r="R19" s="3"/>
      <c r="S19" s="9">
        <f>SUM(W12)</f>
        <v>0</v>
      </c>
      <c r="T19" s="12"/>
      <c r="U19" s="73"/>
      <c r="V19" s="30" t="s">
        <v>51</v>
      </c>
      <c r="W19" s="50"/>
      <c r="Y19" s="22"/>
      <c r="Z19" s="25"/>
      <c r="AA19" s="1">
        <f>SIN(AB19)</f>
        <v>1.22514845490862E-16</v>
      </c>
      <c r="AB19" s="1">
        <f>RADIANS(AC16)</f>
        <v>3.141592653589793</v>
      </c>
      <c r="AE19" s="22"/>
      <c r="AF19" s="25"/>
      <c r="AG19" s="1">
        <f>SIN(AH19)</f>
        <v>1.22514845490862E-16</v>
      </c>
      <c r="AH19" s="1">
        <f>RADIANS(AI16)</f>
        <v>3.141592653589793</v>
      </c>
      <c r="AK19" s="22"/>
      <c r="AL19" s="25"/>
      <c r="AM19" s="1">
        <f>SIN(AN19)</f>
        <v>1.22514845490862E-16</v>
      </c>
      <c r="AN19" s="1">
        <f>RADIANS(AO16)</f>
        <v>3.141592653589793</v>
      </c>
      <c r="AQ19" s="22"/>
      <c r="AR19" s="25"/>
      <c r="AS19" s="1">
        <f>SIN(AT19)</f>
        <v>1.22514845490862E-16</v>
      </c>
      <c r="AT19" s="1">
        <f>RADIANS(AU16)</f>
        <v>3.141592653589793</v>
      </c>
    </row>
    <row r="20" spans="1:45" ht="13.5" customHeight="1" thickBot="1">
      <c r="A20" s="121"/>
      <c r="B20" s="89"/>
      <c r="C20" s="90"/>
      <c r="D20" s="96"/>
      <c r="E20" s="15" t="s">
        <v>14</v>
      </c>
      <c r="F20" s="16" t="s">
        <v>15</v>
      </c>
      <c r="G20" s="84"/>
      <c r="H20" s="15" t="s">
        <v>14</v>
      </c>
      <c r="I20" s="16" t="s">
        <v>15</v>
      </c>
      <c r="J20" s="96"/>
      <c r="K20" s="15" t="s">
        <v>14</v>
      </c>
      <c r="L20" s="16" t="s">
        <v>15</v>
      </c>
      <c r="M20" s="84"/>
      <c r="N20" s="15" t="s">
        <v>14</v>
      </c>
      <c r="O20" s="16" t="s">
        <v>15</v>
      </c>
      <c r="P20" s="60"/>
      <c r="Q20" s="12"/>
      <c r="R20" s="3"/>
      <c r="T20" s="41"/>
      <c r="U20" s="73"/>
      <c r="V20" s="30" t="s">
        <v>52</v>
      </c>
      <c r="W20" s="50">
        <f>1!W11</f>
        <v>0</v>
      </c>
      <c r="Y20" s="22"/>
      <c r="Z20" s="25" t="s">
        <v>44</v>
      </c>
      <c r="AA20" s="26">
        <f>SUM(W11*AA19)</f>
        <v>0</v>
      </c>
      <c r="AE20" s="22"/>
      <c r="AF20" s="25" t="s">
        <v>44</v>
      </c>
      <c r="AG20" s="26">
        <f>SUM(W20*AG19)</f>
        <v>0</v>
      </c>
      <c r="AK20" s="22"/>
      <c r="AL20" s="25" t="s">
        <v>44</v>
      </c>
      <c r="AM20" s="26">
        <f>SUM(W29*AM19)</f>
        <v>0</v>
      </c>
      <c r="AQ20" s="22"/>
      <c r="AR20" s="25" t="s">
        <v>44</v>
      </c>
      <c r="AS20" s="26">
        <f>SUM(W38*AS19)</f>
        <v>0</v>
      </c>
    </row>
    <row r="21" spans="1:23" ht="13.5" customHeight="1" thickBot="1">
      <c r="A21" s="122"/>
      <c r="B21" s="91"/>
      <c r="C21" s="92"/>
      <c r="D21" s="97"/>
      <c r="E21" s="57"/>
      <c r="F21" s="58"/>
      <c r="G21" s="85"/>
      <c r="H21" s="57"/>
      <c r="I21" s="58"/>
      <c r="J21" s="97"/>
      <c r="K21" s="57"/>
      <c r="L21" s="58"/>
      <c r="M21" s="85"/>
      <c r="N21" s="57"/>
      <c r="O21" s="58"/>
      <c r="P21" s="62"/>
      <c r="Q21" s="12"/>
      <c r="R21" s="3"/>
      <c r="S21" s="65" t="s">
        <v>36</v>
      </c>
      <c r="T21" s="38"/>
      <c r="U21" s="74"/>
      <c r="V21" s="32" t="s">
        <v>53</v>
      </c>
      <c r="W21" s="50">
        <f>1!W12</f>
        <v>0</v>
      </c>
    </row>
    <row r="22" spans="1:46" ht="14.25" customHeight="1" thickBo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1"/>
      <c r="R22" s="3"/>
      <c r="S22" s="149"/>
      <c r="T22" s="38"/>
      <c r="U22" s="45"/>
      <c r="V22" s="31"/>
      <c r="W22" s="52"/>
      <c r="Y22" s="22"/>
      <c r="Z22" s="25" t="s">
        <v>45</v>
      </c>
      <c r="AA22" s="1">
        <f>SUM(AA10+AA16)</f>
        <v>0</v>
      </c>
      <c r="AB22" s="1">
        <f>SUM(AA22*AA22)</f>
        <v>0</v>
      </c>
      <c r="AE22" s="22"/>
      <c r="AF22" s="25" t="s">
        <v>45</v>
      </c>
      <c r="AG22" s="1">
        <f>SUM(AG10+AG16)</f>
        <v>0</v>
      </c>
      <c r="AH22" s="1">
        <f>SUM(AG22*AG22)</f>
        <v>0</v>
      </c>
      <c r="AK22" s="22"/>
      <c r="AL22" s="25" t="s">
        <v>45</v>
      </c>
      <c r="AM22" s="1">
        <f>SUM(AM10+AM16)</f>
        <v>0</v>
      </c>
      <c r="AN22" s="1">
        <f>SUM(AM22*AM22)</f>
        <v>0</v>
      </c>
      <c r="AQ22" s="22"/>
      <c r="AR22" s="25" t="s">
        <v>45</v>
      </c>
      <c r="AS22" s="1">
        <f>SUM(AS10+AS16)</f>
        <v>0</v>
      </c>
      <c r="AT22" s="1">
        <f>SUM(AS22*AS22)</f>
        <v>0</v>
      </c>
    </row>
    <row r="23" spans="1:46" ht="13.5" customHeight="1" thickBot="1">
      <c r="A23" s="120">
        <v>11</v>
      </c>
      <c r="B23" s="125" t="s">
        <v>30</v>
      </c>
      <c r="C23" s="126"/>
      <c r="D23" s="118" t="s">
        <v>0</v>
      </c>
      <c r="E23" s="81" t="s">
        <v>1</v>
      </c>
      <c r="F23" s="140" t="s">
        <v>2</v>
      </c>
      <c r="G23" s="81" t="s">
        <v>3</v>
      </c>
      <c r="H23" s="81" t="s">
        <v>4</v>
      </c>
      <c r="I23" s="81" t="s">
        <v>5</v>
      </c>
      <c r="J23" s="81" t="s">
        <v>6</v>
      </c>
      <c r="K23" s="88" t="s">
        <v>7</v>
      </c>
      <c r="L23" s="88" t="s">
        <v>9</v>
      </c>
      <c r="M23" s="66" t="s">
        <v>8</v>
      </c>
      <c r="N23" s="66" t="s">
        <v>10</v>
      </c>
      <c r="O23" s="66" t="s">
        <v>11</v>
      </c>
      <c r="P23" s="66" t="s">
        <v>40</v>
      </c>
      <c r="Q23" s="13"/>
      <c r="R23" s="3"/>
      <c r="S23" s="24">
        <f>SUM(W11)</f>
        <v>0</v>
      </c>
      <c r="T23" s="42"/>
      <c r="U23" s="72">
        <v>11</v>
      </c>
      <c r="V23" s="43" t="s">
        <v>54</v>
      </c>
      <c r="W23" s="49"/>
      <c r="Z23" s="25" t="s">
        <v>46</v>
      </c>
      <c r="AA23" s="1">
        <f>SUM(AA13+AA20)</f>
        <v>0</v>
      </c>
      <c r="AB23" s="1">
        <f>SUM(AA23*AA23)</f>
        <v>0</v>
      </c>
      <c r="AF23" s="25" t="s">
        <v>46</v>
      </c>
      <c r="AG23" s="1">
        <f>SUM(AG13+AG20)</f>
        <v>0</v>
      </c>
      <c r="AH23" s="1">
        <f>SUM(AG23*AG23)</f>
        <v>0</v>
      </c>
      <c r="AL23" s="25" t="s">
        <v>46</v>
      </c>
      <c r="AM23" s="1">
        <f>SUM(AM13+AM20)</f>
        <v>0</v>
      </c>
      <c r="AN23" s="1">
        <f>SUM(AM23*AM23)</f>
        <v>0</v>
      </c>
      <c r="AR23" s="25" t="s">
        <v>46</v>
      </c>
      <c r="AS23" s="1">
        <f>SUM(AS13+AS20)</f>
        <v>0</v>
      </c>
      <c r="AT23" s="1">
        <f>SUM(AS23*AS23)</f>
        <v>0</v>
      </c>
    </row>
    <row r="24" spans="1:46" ht="13.5" customHeight="1" thickBot="1">
      <c r="A24" s="121"/>
      <c r="B24" s="127"/>
      <c r="C24" s="128"/>
      <c r="D24" s="141"/>
      <c r="E24" s="82"/>
      <c r="F24" s="67"/>
      <c r="G24" s="82"/>
      <c r="H24" s="82"/>
      <c r="I24" s="82"/>
      <c r="J24" s="82"/>
      <c r="K24" s="82"/>
      <c r="L24" s="82"/>
      <c r="M24" s="67"/>
      <c r="N24" s="67"/>
      <c r="O24" s="67"/>
      <c r="P24" s="67"/>
      <c r="Q24" s="13"/>
      <c r="R24" s="3"/>
      <c r="S24" s="7"/>
      <c r="T24" s="12"/>
      <c r="U24" s="73"/>
      <c r="V24" s="30" t="s">
        <v>48</v>
      </c>
      <c r="W24" s="50"/>
      <c r="Z24" s="25"/>
      <c r="AA24" s="1">
        <f>SQRT(AB24)</f>
        <v>0</v>
      </c>
      <c r="AB24" s="1">
        <f>SUM(AB22:AB23)</f>
        <v>0</v>
      </c>
      <c r="AF24" s="25"/>
      <c r="AG24" s="1">
        <f>SQRT(AH24)</f>
        <v>0</v>
      </c>
      <c r="AH24" s="1">
        <f>SUM(AH22:AH23)</f>
        <v>0</v>
      </c>
      <c r="AL24" s="25"/>
      <c r="AM24" s="1">
        <f>SQRT(AN24)</f>
        <v>0</v>
      </c>
      <c r="AN24" s="1">
        <f>SUM(AN22:AN23)</f>
        <v>0</v>
      </c>
      <c r="AR24" s="25"/>
      <c r="AS24" s="1">
        <f>SQRT(AT24)</f>
        <v>0</v>
      </c>
      <c r="AT24" s="1">
        <f>SUM(AT22:AT23)</f>
        <v>0</v>
      </c>
    </row>
    <row r="25" spans="1:46" ht="7.5" customHeight="1">
      <c r="A25" s="121"/>
      <c r="B25" s="98"/>
      <c r="C25" s="99"/>
      <c r="D25" s="144">
        <f>IF(W24=0,"",W24)</f>
      </c>
      <c r="E25" s="142">
        <f>IF(W30=0,"",AM31)</f>
      </c>
      <c r="F25" s="116">
        <f>IF(W24=0,"",W24+AM31)</f>
      </c>
      <c r="G25" s="129">
        <f>IF(W27=0,"",W27)</f>
      </c>
      <c r="H25" s="116">
        <f>IF(ISERROR(AK10),"",AK10)</f>
      </c>
      <c r="I25" s="129">
        <f>IF(W28=0,"",W28)</f>
      </c>
      <c r="J25" s="135">
        <f>IF(ISERROR(AK11),"",AK11)</f>
      </c>
      <c r="K25" s="133">
        <f>IF(W25=0,"",W25)</f>
      </c>
      <c r="L25" s="86">
        <f>IF(W23=0,"",W23)</f>
      </c>
      <c r="M25" s="70">
        <f>IF(AM24=0,"",AM24)</f>
      </c>
      <c r="N25" s="70">
        <f>IF(ISERROR(AK13),"",AK13)</f>
      </c>
      <c r="O25" s="70">
        <f>IF(ISERROR(AK15),"",AK15)</f>
      </c>
      <c r="P25" s="68"/>
      <c r="Q25" s="12"/>
      <c r="R25" s="93"/>
      <c r="S25" s="118" t="s">
        <v>27</v>
      </c>
      <c r="T25" s="11"/>
      <c r="U25" s="73"/>
      <c r="V25" s="75" t="s">
        <v>49</v>
      </c>
      <c r="W25" s="160"/>
      <c r="Z25" s="25"/>
      <c r="AA25" s="93"/>
      <c r="AB25" s="3"/>
      <c r="AF25" s="25"/>
      <c r="AG25" s="93"/>
      <c r="AH25" s="3"/>
      <c r="AL25" s="25"/>
      <c r="AM25" s="3"/>
      <c r="AN25" s="3"/>
      <c r="AR25" s="25"/>
      <c r="AS25" s="3"/>
      <c r="AT25" s="3"/>
    </row>
    <row r="26" spans="1:46" ht="7.5" customHeight="1" thickBot="1">
      <c r="A26" s="121"/>
      <c r="B26" s="100"/>
      <c r="C26" s="101"/>
      <c r="D26" s="145"/>
      <c r="E26" s="143"/>
      <c r="F26" s="117"/>
      <c r="G26" s="130"/>
      <c r="H26" s="117"/>
      <c r="I26" s="130"/>
      <c r="J26" s="136"/>
      <c r="K26" s="134"/>
      <c r="L26" s="87"/>
      <c r="M26" s="71"/>
      <c r="N26" s="71"/>
      <c r="O26" s="71"/>
      <c r="P26" s="69"/>
      <c r="Q26" s="12"/>
      <c r="R26" s="93"/>
      <c r="S26" s="119"/>
      <c r="T26" s="11"/>
      <c r="U26" s="73"/>
      <c r="V26" s="75"/>
      <c r="W26" s="161"/>
      <c r="Z26" s="25"/>
      <c r="AA26" s="94"/>
      <c r="AB26" s="27"/>
      <c r="AF26" s="25"/>
      <c r="AG26" s="94"/>
      <c r="AH26" s="27"/>
      <c r="AL26" s="25"/>
      <c r="AM26" s="27"/>
      <c r="AN26" s="27"/>
      <c r="AR26" s="25"/>
      <c r="AS26" s="27"/>
      <c r="AT26" s="27"/>
    </row>
    <row r="27" spans="1:44" ht="14.25" customHeight="1" thickBot="1" thickTop="1">
      <c r="A27" s="121"/>
      <c r="B27" s="89"/>
      <c r="C27" s="90"/>
      <c r="D27" s="95"/>
      <c r="E27" s="78" t="s">
        <v>12</v>
      </c>
      <c r="F27" s="79"/>
      <c r="G27" s="79"/>
      <c r="H27" s="79"/>
      <c r="I27" s="80"/>
      <c r="J27" s="95"/>
      <c r="K27" s="78" t="s">
        <v>12</v>
      </c>
      <c r="L27" s="79"/>
      <c r="M27" s="79"/>
      <c r="N27" s="79"/>
      <c r="O27" s="80"/>
      <c r="P27" s="61"/>
      <c r="Q27" s="12"/>
      <c r="R27" s="3"/>
      <c r="S27" s="4"/>
      <c r="T27" s="12"/>
      <c r="U27" s="73"/>
      <c r="V27" s="30" t="s">
        <v>50</v>
      </c>
      <c r="W27" s="50"/>
      <c r="Y27" s="22"/>
      <c r="Z27" s="25"/>
      <c r="AE27" s="22"/>
      <c r="AF27" s="25"/>
      <c r="AK27" s="22"/>
      <c r="AL27" s="25"/>
      <c r="AQ27" s="22"/>
      <c r="AR27" s="25"/>
    </row>
    <row r="28" spans="1:47" ht="14.25" customHeight="1" thickBot="1" thickTop="1">
      <c r="A28" s="121"/>
      <c r="B28" s="89"/>
      <c r="C28" s="90"/>
      <c r="D28" s="96"/>
      <c r="E28" s="17" t="s">
        <v>13</v>
      </c>
      <c r="F28" s="56"/>
      <c r="G28" s="83"/>
      <c r="H28" s="17" t="s">
        <v>13</v>
      </c>
      <c r="I28" s="56"/>
      <c r="J28" s="96"/>
      <c r="K28" s="17" t="s">
        <v>13</v>
      </c>
      <c r="L28" s="59"/>
      <c r="M28" s="83"/>
      <c r="N28" s="17" t="s">
        <v>13</v>
      </c>
      <c r="O28" s="59"/>
      <c r="P28" s="60"/>
      <c r="Q28" s="110" t="s">
        <v>34</v>
      </c>
      <c r="R28" s="3"/>
      <c r="S28" s="7"/>
      <c r="T28" s="12"/>
      <c r="U28" s="73"/>
      <c r="V28" s="30" t="s">
        <v>51</v>
      </c>
      <c r="W28" s="50"/>
      <c r="Y28" s="22"/>
      <c r="Z28" s="25" t="s">
        <v>47</v>
      </c>
      <c r="AA28" s="1">
        <f>IF(ISERROR(AA23/AA22),"",AA23/AA22)</f>
      </c>
      <c r="AB28" s="48" t="e">
        <f>IF(W6&lt;W12,AA29,0-AA29)</f>
        <v>#VALUE!</v>
      </c>
      <c r="AC28" s="44">
        <f>IF(ISERROR(AB28),"",AB28)</f>
      </c>
      <c r="AE28" s="22"/>
      <c r="AF28" s="25" t="s">
        <v>47</v>
      </c>
      <c r="AG28" s="1">
        <f>IF(ISERROR(AG23/AG22),"",AG23/AG22)</f>
      </c>
      <c r="AH28" s="48" t="e">
        <f>IF(W15&lt;W21,AG29,0-AG29)</f>
        <v>#VALUE!</v>
      </c>
      <c r="AI28" s="44">
        <f>IF(ISERROR(AH28),"",AH28)</f>
      </c>
      <c r="AK28" s="22"/>
      <c r="AL28" s="25" t="s">
        <v>47</v>
      </c>
      <c r="AM28" s="1">
        <f>IF(ISERROR(AM23/AM22),"",AM23/AM22)</f>
      </c>
      <c r="AN28" s="48" t="e">
        <f>IF(W24&lt;W30,AM29,0-AM29)</f>
        <v>#VALUE!</v>
      </c>
      <c r="AO28" s="44">
        <f>IF(ISERROR(AN28),"",AN28)</f>
      </c>
      <c r="AQ28" s="22"/>
      <c r="AR28" s="25" t="s">
        <v>47</v>
      </c>
      <c r="AS28" s="1">
        <f>IF(ISERROR(AS23/AS22),"",AS23/AS22)</f>
      </c>
      <c r="AT28" s="48" t="e">
        <f>IF(W33&lt;W39,AS29,0-AS29)</f>
        <v>#VALUE!</v>
      </c>
      <c r="AU28" s="44">
        <f>IF(ISERROR(AT28),"",AT28)</f>
      </c>
    </row>
    <row r="29" spans="1:47" ht="13.5" customHeight="1" thickBot="1">
      <c r="A29" s="121"/>
      <c r="B29" s="89"/>
      <c r="C29" s="90"/>
      <c r="D29" s="96"/>
      <c r="E29" s="15" t="s">
        <v>14</v>
      </c>
      <c r="F29" s="16" t="s">
        <v>15</v>
      </c>
      <c r="G29" s="84"/>
      <c r="H29" s="15" t="s">
        <v>14</v>
      </c>
      <c r="I29" s="16" t="s">
        <v>15</v>
      </c>
      <c r="J29" s="96"/>
      <c r="K29" s="15" t="s">
        <v>14</v>
      </c>
      <c r="L29" s="16" t="s">
        <v>15</v>
      </c>
      <c r="M29" s="84"/>
      <c r="N29" s="15" t="s">
        <v>14</v>
      </c>
      <c r="O29" s="16" t="s">
        <v>15</v>
      </c>
      <c r="P29" s="60"/>
      <c r="Q29" s="110"/>
      <c r="R29" s="3"/>
      <c r="S29" s="18" t="s">
        <v>28</v>
      </c>
      <c r="T29" s="11"/>
      <c r="U29" s="73"/>
      <c r="V29" s="30" t="s">
        <v>52</v>
      </c>
      <c r="W29" s="50">
        <f>1!W11</f>
        <v>0</v>
      </c>
      <c r="Y29" s="22"/>
      <c r="Z29" s="25"/>
      <c r="AA29" s="22" t="e">
        <f>ATAN(AA28)</f>
        <v>#VALUE!</v>
      </c>
      <c r="AB29" s="1" t="e">
        <f>DEGREES(AA28)</f>
        <v>#VALUE!</v>
      </c>
      <c r="AC29" s="29"/>
      <c r="AE29" s="22"/>
      <c r="AF29" s="25"/>
      <c r="AG29" s="22" t="e">
        <f>ATAN(AG28)</f>
        <v>#VALUE!</v>
      </c>
      <c r="AH29" s="1" t="e">
        <f>DEGREES(AG28)</f>
        <v>#VALUE!</v>
      </c>
      <c r="AI29" s="29"/>
      <c r="AK29" s="22"/>
      <c r="AL29" s="25"/>
      <c r="AM29" s="22" t="e">
        <f>ATAN(AM28)</f>
        <v>#VALUE!</v>
      </c>
      <c r="AN29" s="1" t="e">
        <f>DEGREES(AM28)</f>
        <v>#VALUE!</v>
      </c>
      <c r="AO29" s="29"/>
      <c r="AQ29" s="22"/>
      <c r="AR29" s="25"/>
      <c r="AS29" s="22" t="e">
        <f>ATAN(AS28)</f>
        <v>#VALUE!</v>
      </c>
      <c r="AT29" s="1" t="e">
        <f>DEGREES(AS28)</f>
        <v>#VALUE!</v>
      </c>
      <c r="AU29" s="29"/>
    </row>
    <row r="30" spans="1:26" ht="14.25" customHeight="1" thickBot="1" thickTop="1">
      <c r="A30" s="122"/>
      <c r="B30" s="91"/>
      <c r="C30" s="92"/>
      <c r="D30" s="97"/>
      <c r="E30" s="57"/>
      <c r="F30" s="58"/>
      <c r="G30" s="85"/>
      <c r="H30" s="57"/>
      <c r="I30" s="58"/>
      <c r="J30" s="97"/>
      <c r="K30" s="57"/>
      <c r="L30" s="58"/>
      <c r="M30" s="85"/>
      <c r="N30" s="57"/>
      <c r="O30" s="58"/>
      <c r="P30" s="62"/>
      <c r="Q30" s="110"/>
      <c r="R30" s="3"/>
      <c r="S30" s="4"/>
      <c r="T30" s="3"/>
      <c r="U30" s="74"/>
      <c r="V30" s="32" t="s">
        <v>53</v>
      </c>
      <c r="W30" s="50">
        <f>1!W12</f>
        <v>0</v>
      </c>
      <c r="Z30" s="25"/>
    </row>
    <row r="31" spans="1:45" ht="13.5" thickBo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1"/>
      <c r="R31" s="3"/>
      <c r="S31" s="7"/>
      <c r="T31" s="3"/>
      <c r="U31" s="45"/>
      <c r="V31" s="31"/>
      <c r="W31" s="52"/>
      <c r="Y31" s="28"/>
      <c r="Z31" s="25"/>
      <c r="AA31" s="1">
        <f>IF(AA16=0,0,AB28)</f>
        <v>0</v>
      </c>
      <c r="AG31" s="1">
        <f>IF(AG16=0,0,AH28)</f>
        <v>0</v>
      </c>
      <c r="AM31" s="1">
        <f>IF(AM16=0,0,AN28)</f>
        <v>0</v>
      </c>
      <c r="AS31" s="1">
        <f>IF(AS16=0,0,AT28)</f>
        <v>0</v>
      </c>
    </row>
    <row r="32" spans="1:23" ht="13.5" customHeight="1" thickBot="1">
      <c r="A32" s="120">
        <v>12</v>
      </c>
      <c r="B32" s="125" t="s">
        <v>30</v>
      </c>
      <c r="C32" s="126"/>
      <c r="D32" s="118" t="s">
        <v>0</v>
      </c>
      <c r="E32" s="81" t="s">
        <v>1</v>
      </c>
      <c r="F32" s="140" t="s">
        <v>2</v>
      </c>
      <c r="G32" s="81" t="s">
        <v>3</v>
      </c>
      <c r="H32" s="81" t="s">
        <v>4</v>
      </c>
      <c r="I32" s="81" t="s">
        <v>5</v>
      </c>
      <c r="J32" s="81" t="s">
        <v>6</v>
      </c>
      <c r="K32" s="88" t="s">
        <v>7</v>
      </c>
      <c r="L32" s="88" t="s">
        <v>9</v>
      </c>
      <c r="M32" s="66" t="s">
        <v>8</v>
      </c>
      <c r="N32" s="66" t="s">
        <v>10</v>
      </c>
      <c r="O32" s="66" t="s">
        <v>11</v>
      </c>
      <c r="P32" s="66" t="s">
        <v>40</v>
      </c>
      <c r="Q32" s="13"/>
      <c r="R32" s="19" t="s">
        <v>33</v>
      </c>
      <c r="S32" s="55" t="str">
        <f>1!$S$32</f>
        <v>Barstow</v>
      </c>
      <c r="T32" s="35"/>
      <c r="U32" s="72">
        <v>12</v>
      </c>
      <c r="V32" s="43" t="s">
        <v>54</v>
      </c>
      <c r="W32" s="49"/>
    </row>
    <row r="33" spans="1:27" ht="13.5" customHeight="1" thickBot="1">
      <c r="A33" s="121"/>
      <c r="B33" s="127"/>
      <c r="C33" s="128"/>
      <c r="D33" s="141"/>
      <c r="E33" s="82"/>
      <c r="F33" s="67"/>
      <c r="G33" s="82"/>
      <c r="H33" s="82"/>
      <c r="I33" s="82"/>
      <c r="J33" s="82"/>
      <c r="K33" s="82"/>
      <c r="L33" s="82"/>
      <c r="M33" s="67"/>
      <c r="N33" s="67"/>
      <c r="O33" s="67"/>
      <c r="P33" s="67"/>
      <c r="Q33" s="13"/>
      <c r="R33" s="163"/>
      <c r="S33" s="164"/>
      <c r="T33" s="36"/>
      <c r="U33" s="73"/>
      <c r="V33" s="30" t="s">
        <v>48</v>
      </c>
      <c r="W33" s="50"/>
      <c r="AA33"/>
    </row>
    <row r="34" spans="1:23" ht="7.5" customHeight="1">
      <c r="A34" s="121"/>
      <c r="B34" s="98"/>
      <c r="C34" s="99"/>
      <c r="D34" s="144">
        <f>IF(W33=0,"",W33)</f>
      </c>
      <c r="E34" s="142">
        <f>IF(W39=0,"",AS31)</f>
      </c>
      <c r="F34" s="116">
        <f>IF(W33=0,"",W33+AS31)</f>
      </c>
      <c r="G34" s="129">
        <f>IF(W36=0,"",W36)</f>
      </c>
      <c r="H34" s="116">
        <f>IF(ISERROR(AQ10),"",AQ10)</f>
      </c>
      <c r="I34" s="129">
        <f>IF(W37=0,"",W37)</f>
      </c>
      <c r="J34" s="135">
        <f>IF(ISERROR(AQ11),"",AQ11)</f>
      </c>
      <c r="K34" s="133">
        <f>IF(W34=0,"",W34)</f>
      </c>
      <c r="L34" s="86">
        <f>IF(W32=0,"",W32)</f>
      </c>
      <c r="M34" s="70">
        <f>IF(AS24=0,"",AS24)</f>
      </c>
      <c r="N34" s="70">
        <f>IF(ISERROR(AQ13),"",AQ13)</f>
      </c>
      <c r="O34" s="70">
        <f>IF(ISERROR(AQ15),"",AQ15)</f>
      </c>
      <c r="P34" s="68"/>
      <c r="Q34" s="12"/>
      <c r="R34" s="165"/>
      <c r="S34" s="166"/>
      <c r="T34" s="36"/>
      <c r="U34" s="73"/>
      <c r="V34" s="75" t="s">
        <v>49</v>
      </c>
      <c r="W34" s="160"/>
    </row>
    <row r="35" spans="1:23" ht="7.5" customHeight="1" thickBot="1">
      <c r="A35" s="121"/>
      <c r="B35" s="100"/>
      <c r="C35" s="101"/>
      <c r="D35" s="145"/>
      <c r="E35" s="143"/>
      <c r="F35" s="117"/>
      <c r="G35" s="130"/>
      <c r="H35" s="117"/>
      <c r="I35" s="130"/>
      <c r="J35" s="136"/>
      <c r="K35" s="134"/>
      <c r="L35" s="87"/>
      <c r="M35" s="71"/>
      <c r="N35" s="71"/>
      <c r="O35" s="71"/>
      <c r="P35" s="69"/>
      <c r="Q35" s="12"/>
      <c r="R35" s="165"/>
      <c r="S35" s="166"/>
      <c r="T35" s="36"/>
      <c r="U35" s="73"/>
      <c r="V35" s="75"/>
      <c r="W35" s="161"/>
    </row>
    <row r="36" spans="1:25" ht="13.5" customHeight="1" thickBot="1">
      <c r="A36" s="121"/>
      <c r="B36" s="89"/>
      <c r="C36" s="90"/>
      <c r="D36" s="95"/>
      <c r="E36" s="78" t="s">
        <v>12</v>
      </c>
      <c r="F36" s="79"/>
      <c r="G36" s="79"/>
      <c r="H36" s="79"/>
      <c r="I36" s="80"/>
      <c r="J36" s="95"/>
      <c r="K36" s="78" t="s">
        <v>12</v>
      </c>
      <c r="L36" s="79"/>
      <c r="M36" s="79"/>
      <c r="N36" s="79"/>
      <c r="O36" s="80"/>
      <c r="P36" s="61"/>
      <c r="Q36" s="12"/>
      <c r="R36" s="165"/>
      <c r="S36" s="166"/>
      <c r="T36" s="36"/>
      <c r="U36" s="73"/>
      <c r="V36" s="30" t="s">
        <v>50</v>
      </c>
      <c r="W36" s="50"/>
      <c r="Y36" s="22"/>
    </row>
    <row r="37" spans="1:25" ht="14.25" customHeight="1" thickBot="1" thickTop="1">
      <c r="A37" s="121"/>
      <c r="B37" s="89"/>
      <c r="C37" s="90"/>
      <c r="D37" s="96"/>
      <c r="E37" s="17" t="s">
        <v>13</v>
      </c>
      <c r="F37" s="56"/>
      <c r="G37" s="83"/>
      <c r="H37" s="17" t="s">
        <v>13</v>
      </c>
      <c r="I37" s="56"/>
      <c r="J37" s="96"/>
      <c r="K37" s="17" t="s">
        <v>13</v>
      </c>
      <c r="L37" s="59"/>
      <c r="M37" s="83"/>
      <c r="N37" s="17" t="s">
        <v>13</v>
      </c>
      <c r="O37" s="59"/>
      <c r="P37" s="60"/>
      <c r="Q37" s="12"/>
      <c r="R37" s="165"/>
      <c r="S37" s="166"/>
      <c r="T37" s="36"/>
      <c r="U37" s="73"/>
      <c r="V37" s="30" t="s">
        <v>51</v>
      </c>
      <c r="W37" s="50"/>
      <c r="Y37" s="22"/>
    </row>
    <row r="38" spans="1:25" ht="13.5" customHeight="1" thickBot="1">
      <c r="A38" s="121"/>
      <c r="B38" s="89"/>
      <c r="C38" s="90"/>
      <c r="D38" s="96"/>
      <c r="E38" s="15" t="s">
        <v>14</v>
      </c>
      <c r="F38" s="16" t="s">
        <v>15</v>
      </c>
      <c r="G38" s="84"/>
      <c r="H38" s="15" t="s">
        <v>14</v>
      </c>
      <c r="I38" s="16" t="s">
        <v>15</v>
      </c>
      <c r="J38" s="96"/>
      <c r="K38" s="15" t="s">
        <v>14</v>
      </c>
      <c r="L38" s="16" t="s">
        <v>15</v>
      </c>
      <c r="M38" s="84"/>
      <c r="N38" s="15" t="s">
        <v>14</v>
      </c>
      <c r="O38" s="16" t="s">
        <v>15</v>
      </c>
      <c r="P38" s="60"/>
      <c r="Q38" s="12"/>
      <c r="R38" s="165"/>
      <c r="S38" s="166"/>
      <c r="T38" s="36"/>
      <c r="U38" s="73"/>
      <c r="V38" s="30" t="s">
        <v>52</v>
      </c>
      <c r="W38" s="50">
        <f>1!W11</f>
        <v>0</v>
      </c>
      <c r="Y38" s="22"/>
    </row>
    <row r="39" spans="1:23" ht="13.5" customHeight="1" thickBot="1">
      <c r="A39" s="122"/>
      <c r="B39" s="91"/>
      <c r="C39" s="92"/>
      <c r="D39" s="97"/>
      <c r="E39" s="57"/>
      <c r="F39" s="58"/>
      <c r="G39" s="85"/>
      <c r="H39" s="57"/>
      <c r="I39" s="58"/>
      <c r="J39" s="97"/>
      <c r="K39" s="57"/>
      <c r="L39" s="58"/>
      <c r="M39" s="85"/>
      <c r="N39" s="57"/>
      <c r="O39" s="58"/>
      <c r="P39" s="63"/>
      <c r="Q39" s="12"/>
      <c r="R39" s="6" t="s">
        <v>29</v>
      </c>
      <c r="S39" s="5"/>
      <c r="T39" s="37"/>
      <c r="U39" s="74"/>
      <c r="V39" s="32" t="s">
        <v>53</v>
      </c>
      <c r="W39" s="50">
        <f>1!W12</f>
        <v>0</v>
      </c>
    </row>
    <row r="40" spans="1:25" ht="13.5" thickBo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3"/>
      <c r="Y40" s="22"/>
    </row>
    <row r="41" spans="1:20" ht="13.5" thickBot="1">
      <c r="A41" s="124" t="s">
        <v>16</v>
      </c>
      <c r="B41" s="124"/>
      <c r="C41" s="18" t="s">
        <v>17</v>
      </c>
      <c r="D41" s="78" t="s">
        <v>18</v>
      </c>
      <c r="E41" s="80"/>
      <c r="F41" s="78" t="s">
        <v>19</v>
      </c>
      <c r="G41" s="80"/>
      <c r="H41" s="78" t="s">
        <v>20</v>
      </c>
      <c r="I41" s="80"/>
      <c r="J41" s="78" t="s">
        <v>21</v>
      </c>
      <c r="K41" s="80"/>
      <c r="L41" s="78" t="s">
        <v>22</v>
      </c>
      <c r="M41" s="80"/>
      <c r="N41" s="78" t="s">
        <v>23</v>
      </c>
      <c r="O41" s="80"/>
      <c r="P41" s="78" t="s">
        <v>24</v>
      </c>
      <c r="Q41" s="79"/>
      <c r="R41" s="80"/>
      <c r="S41" s="3"/>
      <c r="T41" s="3"/>
    </row>
    <row r="42" spans="1:20" ht="13.5" thickTop="1">
      <c r="A42" s="146">
        <f>1!A42</f>
        <v>0</v>
      </c>
      <c r="B42" s="106"/>
      <c r="C42" s="53">
        <f>1!C42</f>
        <v>0</v>
      </c>
      <c r="D42" s="105">
        <f>1!D42</f>
        <v>0</v>
      </c>
      <c r="E42" s="106"/>
      <c r="F42" s="105">
        <f>1!F42</f>
        <v>0</v>
      </c>
      <c r="G42" s="106"/>
      <c r="H42" s="105">
        <f>1!H42</f>
        <v>0</v>
      </c>
      <c r="I42" s="106"/>
      <c r="J42" s="105">
        <f>1!J42</f>
        <v>0</v>
      </c>
      <c r="K42" s="106"/>
      <c r="L42" s="105">
        <f>1!L42</f>
        <v>0</v>
      </c>
      <c r="M42" s="106"/>
      <c r="N42" s="105">
        <f>1!N42</f>
        <v>0</v>
      </c>
      <c r="O42" s="106"/>
      <c r="P42" s="105">
        <f>1!P42</f>
        <v>0</v>
      </c>
      <c r="Q42" s="107"/>
      <c r="R42" s="106"/>
      <c r="S42" s="3"/>
      <c r="T42" s="3"/>
    </row>
    <row r="43" spans="1:20" ht="12.75">
      <c r="A43" s="123">
        <f>1!A43</f>
        <v>0</v>
      </c>
      <c r="B43" s="104"/>
      <c r="C43" s="54">
        <f>1!C43</f>
        <v>0</v>
      </c>
      <c r="D43" s="102">
        <f>1!D43</f>
        <v>0</v>
      </c>
      <c r="E43" s="104"/>
      <c r="F43" s="102">
        <f>1!F43</f>
        <v>0</v>
      </c>
      <c r="G43" s="104"/>
      <c r="H43" s="102">
        <f>1!H43</f>
        <v>0</v>
      </c>
      <c r="I43" s="104"/>
      <c r="J43" s="102">
        <f>1!J43</f>
        <v>0</v>
      </c>
      <c r="K43" s="104"/>
      <c r="L43" s="102">
        <f>1!L43</f>
        <v>0</v>
      </c>
      <c r="M43" s="104"/>
      <c r="N43" s="102">
        <f>1!N43</f>
        <v>0</v>
      </c>
      <c r="O43" s="104"/>
      <c r="P43" s="102">
        <f>1!P43</f>
        <v>0</v>
      </c>
      <c r="Q43" s="103"/>
      <c r="R43" s="104"/>
      <c r="S43" s="3"/>
      <c r="T43" s="3"/>
    </row>
    <row r="44" spans="1:20" ht="12.75">
      <c r="A44" s="123">
        <f>1!A44</f>
        <v>0</v>
      </c>
      <c r="B44" s="104"/>
      <c r="C44" s="54">
        <f>1!C44</f>
        <v>0</v>
      </c>
      <c r="D44" s="131">
        <f>1!D44</f>
        <v>0</v>
      </c>
      <c r="E44" s="132"/>
      <c r="F44" s="102">
        <f>1!F44</f>
        <v>0</v>
      </c>
      <c r="G44" s="104"/>
      <c r="H44" s="102">
        <f>1!H44</f>
        <v>0</v>
      </c>
      <c r="I44" s="104"/>
      <c r="J44" s="102">
        <f>1!J44</f>
        <v>0</v>
      </c>
      <c r="K44" s="104"/>
      <c r="L44" s="102">
        <f>1!L44</f>
        <v>0</v>
      </c>
      <c r="M44" s="104"/>
      <c r="N44" s="102">
        <f>1!N44</f>
        <v>0</v>
      </c>
      <c r="O44" s="104"/>
      <c r="P44" s="102">
        <f>1!P44</f>
        <v>0</v>
      </c>
      <c r="Q44" s="103"/>
      <c r="R44" s="104"/>
      <c r="S44" s="3"/>
      <c r="T44" s="3"/>
    </row>
    <row r="45" spans="1:18" ht="12.75">
      <c r="A45" s="123">
        <f>1!A45</f>
        <v>0</v>
      </c>
      <c r="B45" s="104"/>
      <c r="C45" s="54">
        <f>1!C45</f>
        <v>0</v>
      </c>
      <c r="D45" s="102">
        <f>1!D45</f>
        <v>0</v>
      </c>
      <c r="E45" s="104"/>
      <c r="F45" s="102">
        <f>1!F45</f>
        <v>0</v>
      </c>
      <c r="G45" s="104"/>
      <c r="H45" s="102">
        <f>1!H45</f>
        <v>0</v>
      </c>
      <c r="I45" s="104"/>
      <c r="J45" s="102">
        <f>1!J45</f>
        <v>0</v>
      </c>
      <c r="K45" s="104"/>
      <c r="L45" s="102">
        <f>1!L45</f>
        <v>0</v>
      </c>
      <c r="M45" s="104"/>
      <c r="N45" s="102">
        <f>1!N45</f>
        <v>0</v>
      </c>
      <c r="O45" s="104"/>
      <c r="P45" s="102">
        <f>1!P45</f>
        <v>0</v>
      </c>
      <c r="Q45" s="103"/>
      <c r="R45" s="104"/>
    </row>
    <row r="46" spans="1:18" ht="12.75">
      <c r="A46" s="123">
        <f>1!A46</f>
        <v>0</v>
      </c>
      <c r="B46" s="104"/>
      <c r="C46" s="54">
        <f>1!C46</f>
        <v>0</v>
      </c>
      <c r="D46" s="102">
        <f>1!D46</f>
        <v>0</v>
      </c>
      <c r="E46" s="104"/>
      <c r="F46" s="102">
        <f>1!F46</f>
        <v>0</v>
      </c>
      <c r="G46" s="104"/>
      <c r="H46" s="102">
        <f>1!H46</f>
        <v>0</v>
      </c>
      <c r="I46" s="104"/>
      <c r="J46" s="102">
        <f>1!J46</f>
        <v>0</v>
      </c>
      <c r="K46" s="104"/>
      <c r="L46" s="102">
        <f>1!L46</f>
        <v>0</v>
      </c>
      <c r="M46" s="104"/>
      <c r="N46" s="102">
        <f>1!N46</f>
        <v>0</v>
      </c>
      <c r="O46" s="104"/>
      <c r="P46" s="102">
        <f>1!P46</f>
        <v>0</v>
      </c>
      <c r="Q46" s="103"/>
      <c r="R46" s="104"/>
    </row>
  </sheetData>
  <mergeCells count="245">
    <mergeCell ref="P14:P15"/>
    <mergeCell ref="K14:K15"/>
    <mergeCell ref="J9:J12"/>
    <mergeCell ref="J18:J21"/>
    <mergeCell ref="M10:M12"/>
    <mergeCell ref="M19:M21"/>
    <mergeCell ref="O14:O15"/>
    <mergeCell ref="L14:L15"/>
    <mergeCell ref="M14:M15"/>
    <mergeCell ref="F25:F26"/>
    <mergeCell ref="F23:F24"/>
    <mergeCell ref="AM16:AM17"/>
    <mergeCell ref="AS16:AS17"/>
    <mergeCell ref="AI16:AI17"/>
    <mergeCell ref="S21:S22"/>
    <mergeCell ref="J16:J17"/>
    <mergeCell ref="M16:M17"/>
    <mergeCell ref="N23:N24"/>
    <mergeCell ref="O23:O24"/>
    <mergeCell ref="E16:E17"/>
    <mergeCell ref="F16:F17"/>
    <mergeCell ref="G16:G17"/>
    <mergeCell ref="AG25:AG26"/>
    <mergeCell ref="E25:E26"/>
    <mergeCell ref="I23:I24"/>
    <mergeCell ref="H25:H26"/>
    <mergeCell ref="I25:I26"/>
    <mergeCell ref="G25:G26"/>
    <mergeCell ref="L16:L17"/>
    <mergeCell ref="M34:M35"/>
    <mergeCell ref="N34:N35"/>
    <mergeCell ref="O34:O35"/>
    <mergeCell ref="M28:M30"/>
    <mergeCell ref="W34:W35"/>
    <mergeCell ref="U23:U30"/>
    <mergeCell ref="V25:V26"/>
    <mergeCell ref="W25:W26"/>
    <mergeCell ref="V34:V35"/>
    <mergeCell ref="U32:U39"/>
    <mergeCell ref="U2:W3"/>
    <mergeCell ref="AF15:AF16"/>
    <mergeCell ref="AG16:AG17"/>
    <mergeCell ref="W16:W17"/>
    <mergeCell ref="V16:V17"/>
    <mergeCell ref="AA16:AA17"/>
    <mergeCell ref="AC16:AC17"/>
    <mergeCell ref="Z15:Z16"/>
    <mergeCell ref="W7:W8"/>
    <mergeCell ref="U14:U21"/>
    <mergeCell ref="D9:D12"/>
    <mergeCell ref="D18:D21"/>
    <mergeCell ref="D27:D30"/>
    <mergeCell ref="G19:G21"/>
    <mergeCell ref="G28:G30"/>
    <mergeCell ref="A22:P22"/>
    <mergeCell ref="A23:A30"/>
    <mergeCell ref="D23:D24"/>
    <mergeCell ref="K16:K17"/>
    <mergeCell ref="D25:D26"/>
    <mergeCell ref="J1:K2"/>
    <mergeCell ref="E23:E24"/>
    <mergeCell ref="F14:F15"/>
    <mergeCell ref="G14:G15"/>
    <mergeCell ref="H14:H15"/>
    <mergeCell ref="I14:I15"/>
    <mergeCell ref="J14:J15"/>
    <mergeCell ref="I16:I17"/>
    <mergeCell ref="G23:G24"/>
    <mergeCell ref="H23:H24"/>
    <mergeCell ref="L45:M45"/>
    <mergeCell ref="N45:O45"/>
    <mergeCell ref="P45:R45"/>
    <mergeCell ref="A45:B45"/>
    <mergeCell ref="D45:E45"/>
    <mergeCell ref="F45:G45"/>
    <mergeCell ref="H45:I45"/>
    <mergeCell ref="S7:S8"/>
    <mergeCell ref="S16:S18"/>
    <mergeCell ref="A13:P13"/>
    <mergeCell ref="N16:N17"/>
    <mergeCell ref="O16:O17"/>
    <mergeCell ref="P16:P17"/>
    <mergeCell ref="N14:N15"/>
    <mergeCell ref="D16:D17"/>
    <mergeCell ref="K18:O18"/>
    <mergeCell ref="G10:G12"/>
    <mergeCell ref="L46:M46"/>
    <mergeCell ref="N46:O46"/>
    <mergeCell ref="E32:E33"/>
    <mergeCell ref="K32:K33"/>
    <mergeCell ref="L32:L33"/>
    <mergeCell ref="M32:M33"/>
    <mergeCell ref="N32:N33"/>
    <mergeCell ref="O32:O33"/>
    <mergeCell ref="K36:O36"/>
    <mergeCell ref="J45:K45"/>
    <mergeCell ref="A42:B42"/>
    <mergeCell ref="F34:F35"/>
    <mergeCell ref="B37:C37"/>
    <mergeCell ref="B38:C38"/>
    <mergeCell ref="B39:C39"/>
    <mergeCell ref="D36:D39"/>
    <mergeCell ref="J46:K46"/>
    <mergeCell ref="A46:B46"/>
    <mergeCell ref="F46:G46"/>
    <mergeCell ref="H46:I46"/>
    <mergeCell ref="D46:E46"/>
    <mergeCell ref="E27:I27"/>
    <mergeCell ref="B32:C33"/>
    <mergeCell ref="D32:D33"/>
    <mergeCell ref="D34:D35"/>
    <mergeCell ref="B34:C35"/>
    <mergeCell ref="E34:E35"/>
    <mergeCell ref="G34:G35"/>
    <mergeCell ref="I34:I35"/>
    <mergeCell ref="B29:C29"/>
    <mergeCell ref="B30:C30"/>
    <mergeCell ref="J7:J8"/>
    <mergeCell ref="I5:I6"/>
    <mergeCell ref="M5:M6"/>
    <mergeCell ref="K5:K6"/>
    <mergeCell ref="L5:L6"/>
    <mergeCell ref="L7:L8"/>
    <mergeCell ref="A14:A21"/>
    <mergeCell ref="B14:C15"/>
    <mergeCell ref="D14:D15"/>
    <mergeCell ref="E14:E15"/>
    <mergeCell ref="E18:I18"/>
    <mergeCell ref="B19:C19"/>
    <mergeCell ref="B20:C20"/>
    <mergeCell ref="B21:C21"/>
    <mergeCell ref="B18:C18"/>
    <mergeCell ref="H16:H17"/>
    <mergeCell ref="F7:F8"/>
    <mergeCell ref="G7:G8"/>
    <mergeCell ref="I7:I8"/>
    <mergeCell ref="H7:H8"/>
    <mergeCell ref="N5:N6"/>
    <mergeCell ref="M7:M8"/>
    <mergeCell ref="D5:D6"/>
    <mergeCell ref="E5:E6"/>
    <mergeCell ref="F5:F6"/>
    <mergeCell ref="G5:G6"/>
    <mergeCell ref="H5:H6"/>
    <mergeCell ref="J5:J6"/>
    <mergeCell ref="E7:E8"/>
    <mergeCell ref="K7:K8"/>
    <mergeCell ref="P46:R46"/>
    <mergeCell ref="A31:P31"/>
    <mergeCell ref="F32:F33"/>
    <mergeCell ref="G32:G33"/>
    <mergeCell ref="H32:H33"/>
    <mergeCell ref="I32:I33"/>
    <mergeCell ref="J32:J33"/>
    <mergeCell ref="A32:A39"/>
    <mergeCell ref="J36:J39"/>
    <mergeCell ref="E36:I36"/>
    <mergeCell ref="D43:E43"/>
    <mergeCell ref="D44:E44"/>
    <mergeCell ref="D42:E42"/>
    <mergeCell ref="H34:H35"/>
    <mergeCell ref="G37:G39"/>
    <mergeCell ref="J41:K41"/>
    <mergeCell ref="L41:M41"/>
    <mergeCell ref="F41:G41"/>
    <mergeCell ref="J44:K44"/>
    <mergeCell ref="H43:I43"/>
    <mergeCell ref="L42:M42"/>
    <mergeCell ref="J42:K42"/>
    <mergeCell ref="H44:I44"/>
    <mergeCell ref="F43:G43"/>
    <mergeCell ref="F44:G44"/>
    <mergeCell ref="A5:A12"/>
    <mergeCell ref="A43:B43"/>
    <mergeCell ref="A44:B44"/>
    <mergeCell ref="D41:E41"/>
    <mergeCell ref="A41:B41"/>
    <mergeCell ref="B5:C6"/>
    <mergeCell ref="E9:I9"/>
    <mergeCell ref="H41:I41"/>
    <mergeCell ref="B36:C36"/>
    <mergeCell ref="B16:C17"/>
    <mergeCell ref="R16:R17"/>
    <mergeCell ref="R25:R26"/>
    <mergeCell ref="S25:S26"/>
    <mergeCell ref="P41:R41"/>
    <mergeCell ref="P23:P24"/>
    <mergeCell ref="P34:P35"/>
    <mergeCell ref="P32:P33"/>
    <mergeCell ref="R33:S38"/>
    <mergeCell ref="L43:M43"/>
    <mergeCell ref="L44:M44"/>
    <mergeCell ref="J43:K43"/>
    <mergeCell ref="F42:G42"/>
    <mergeCell ref="H42:I42"/>
    <mergeCell ref="A1:A2"/>
    <mergeCell ref="Q28:Q30"/>
    <mergeCell ref="C1:E2"/>
    <mergeCell ref="F1:I2"/>
    <mergeCell ref="L1:O2"/>
    <mergeCell ref="P25:P26"/>
    <mergeCell ref="D7:D8"/>
    <mergeCell ref="B7:C8"/>
    <mergeCell ref="B10:C10"/>
    <mergeCell ref="B11:C11"/>
    <mergeCell ref="N41:O41"/>
    <mergeCell ref="P43:R43"/>
    <mergeCell ref="P44:R44"/>
    <mergeCell ref="N42:O42"/>
    <mergeCell ref="N43:O43"/>
    <mergeCell ref="N44:O44"/>
    <mergeCell ref="P42:R42"/>
    <mergeCell ref="B12:C12"/>
    <mergeCell ref="B9:C9"/>
    <mergeCell ref="B25:C26"/>
    <mergeCell ref="B28:C28"/>
    <mergeCell ref="B23:C24"/>
    <mergeCell ref="B27:C27"/>
    <mergeCell ref="AA25:AA26"/>
    <mergeCell ref="J27:J30"/>
    <mergeCell ref="N25:N26"/>
    <mergeCell ref="O25:O26"/>
    <mergeCell ref="K25:K26"/>
    <mergeCell ref="L25:L26"/>
    <mergeCell ref="J25:J26"/>
    <mergeCell ref="J23:J24"/>
    <mergeCell ref="M37:M39"/>
    <mergeCell ref="K27:O27"/>
    <mergeCell ref="L34:L35"/>
    <mergeCell ref="K23:K24"/>
    <mergeCell ref="L23:L24"/>
    <mergeCell ref="M23:M24"/>
    <mergeCell ref="M25:M26"/>
    <mergeCell ref="K34:K35"/>
    <mergeCell ref="J34:J35"/>
    <mergeCell ref="N7:N8"/>
    <mergeCell ref="O7:O8"/>
    <mergeCell ref="U5:U12"/>
    <mergeCell ref="V7:V8"/>
    <mergeCell ref="R7:R9"/>
    <mergeCell ref="P5:P6"/>
    <mergeCell ref="O5:O6"/>
    <mergeCell ref="P7:P8"/>
    <mergeCell ref="S5:S6"/>
    <mergeCell ref="K9:O9"/>
  </mergeCells>
  <printOptions horizontalCentered="1" verticalCentered="1"/>
  <pageMargins left="0" right="0" top="0.25" bottom="0" header="0.25" footer="0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6"/>
  <sheetViews>
    <sheetView showGridLines="0" showZeros="0" zoomScale="84" zoomScaleNormal="84" workbookViewId="0" topLeftCell="A1">
      <selection activeCell="W38" sqref="W38:W39"/>
    </sheetView>
  </sheetViews>
  <sheetFormatPr defaultColWidth="9.140625" defaultRowHeight="12.75"/>
  <cols>
    <col min="1" max="1" width="5.7109375" style="1" customWidth="1"/>
    <col min="2" max="3" width="10.7109375" style="1" customWidth="1"/>
    <col min="4" max="17" width="5.7109375" style="1" customWidth="1"/>
    <col min="18" max="18" width="8.00390625" style="1" customWidth="1"/>
    <col min="19" max="20" width="12.7109375" style="1" customWidth="1"/>
    <col min="21" max="21" width="9.140625" style="1" customWidth="1"/>
    <col min="22" max="22" width="38.28125" style="25" customWidth="1"/>
    <col min="23" max="23" width="15.7109375" style="1" customWidth="1"/>
    <col min="24" max="26" width="9.140625" style="1" customWidth="1"/>
    <col min="27" max="27" width="11.421875" style="1" bestFit="1" customWidth="1"/>
    <col min="28" max="16384" width="9.140625" style="1" customWidth="1"/>
  </cols>
  <sheetData>
    <row r="1" spans="1:26" ht="13.5" thickBot="1">
      <c r="A1" s="108"/>
      <c r="C1" s="111" t="s">
        <v>31</v>
      </c>
      <c r="D1" s="111"/>
      <c r="E1" s="111"/>
      <c r="F1" s="112">
        <f>1!F1</f>
        <v>0</v>
      </c>
      <c r="G1" s="112"/>
      <c r="H1" s="112"/>
      <c r="I1" s="112"/>
      <c r="J1" s="150" t="str">
        <f>1!J1</f>
        <v>to</v>
      </c>
      <c r="K1" s="150"/>
      <c r="L1" s="114">
        <f>1!L1</f>
        <v>0</v>
      </c>
      <c r="M1" s="114"/>
      <c r="N1" s="114"/>
      <c r="O1" s="114"/>
      <c r="Z1" s="22">
        <f>SUM(N7,N16,N25,N34)</f>
        <v>0</v>
      </c>
    </row>
    <row r="2" spans="1:26" ht="13.5" thickBot="1">
      <c r="A2" s="109"/>
      <c r="C2" s="111"/>
      <c r="D2" s="111"/>
      <c r="E2" s="111"/>
      <c r="F2" s="113"/>
      <c r="G2" s="113"/>
      <c r="H2" s="113"/>
      <c r="I2" s="113"/>
      <c r="J2" s="150"/>
      <c r="K2" s="150"/>
      <c r="L2" s="115"/>
      <c r="M2" s="115"/>
      <c r="N2" s="115"/>
      <c r="O2" s="115"/>
      <c r="S2" s="20" t="s">
        <v>37</v>
      </c>
      <c r="T2" s="38"/>
      <c r="U2" s="151" t="s">
        <v>55</v>
      </c>
      <c r="V2" s="152"/>
      <c r="W2" s="153"/>
      <c r="Z2" s="22">
        <f>SUM(O7,O16,O25,O34)</f>
        <v>0</v>
      </c>
    </row>
    <row r="3" spans="1:23" ht="14.25" thickBo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3">
        <f>SUM(O7,O16,O25,O34)</f>
        <v>0</v>
      </c>
      <c r="T3" s="39"/>
      <c r="U3" s="154"/>
      <c r="V3" s="155"/>
      <c r="W3" s="156"/>
    </row>
    <row r="4" spans="1:23" ht="13.5" customHeight="1" thickBot="1">
      <c r="A4" s="21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8"/>
      <c r="T4" s="13"/>
      <c r="U4" s="45"/>
      <c r="V4" s="46"/>
      <c r="W4" s="47"/>
    </row>
    <row r="5" spans="1:23" ht="12" customHeight="1" thickBot="1">
      <c r="A5" s="120">
        <v>13</v>
      </c>
      <c r="B5" s="125" t="s">
        <v>30</v>
      </c>
      <c r="C5" s="126"/>
      <c r="D5" s="118" t="s">
        <v>0</v>
      </c>
      <c r="E5" s="81" t="s">
        <v>1</v>
      </c>
      <c r="F5" s="140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8" t="s">
        <v>7</v>
      </c>
      <c r="L5" s="88" t="s">
        <v>9</v>
      </c>
      <c r="M5" s="66" t="s">
        <v>8</v>
      </c>
      <c r="N5" s="66" t="s">
        <v>10</v>
      </c>
      <c r="O5" s="66" t="s">
        <v>11</v>
      </c>
      <c r="P5" s="66" t="s">
        <v>40</v>
      </c>
      <c r="Q5" s="8"/>
      <c r="R5" s="8"/>
      <c r="S5" s="65" t="s">
        <v>39</v>
      </c>
      <c r="T5" s="38"/>
      <c r="U5" s="72">
        <v>13</v>
      </c>
      <c r="V5" s="43" t="s">
        <v>54</v>
      </c>
      <c r="W5" s="49"/>
    </row>
    <row r="6" spans="1:23" ht="14.25" customHeight="1" thickBot="1">
      <c r="A6" s="121"/>
      <c r="B6" s="127"/>
      <c r="C6" s="128"/>
      <c r="D6" s="141"/>
      <c r="E6" s="82"/>
      <c r="F6" s="67"/>
      <c r="G6" s="82"/>
      <c r="H6" s="82"/>
      <c r="I6" s="82"/>
      <c r="J6" s="82"/>
      <c r="K6" s="82"/>
      <c r="L6" s="82"/>
      <c r="M6" s="67"/>
      <c r="N6" s="67"/>
      <c r="O6" s="67"/>
      <c r="P6" s="67"/>
      <c r="Q6" s="13"/>
      <c r="R6" s="3"/>
      <c r="S6" s="77"/>
      <c r="T6" s="40"/>
      <c r="U6" s="73"/>
      <c r="V6" s="30" t="s">
        <v>48</v>
      </c>
      <c r="W6" s="50"/>
    </row>
    <row r="7" spans="1:23" ht="7.5" customHeight="1" thickTop="1">
      <c r="A7" s="121"/>
      <c r="B7" s="98"/>
      <c r="C7" s="99"/>
      <c r="D7" s="116">
        <f>IF(W6=0,"",W6)</f>
      </c>
      <c r="E7" s="142">
        <f>IF(W12=0,"",AA31)</f>
      </c>
      <c r="F7" s="116">
        <f>IF(W6=0,"",W6+AA31)</f>
      </c>
      <c r="G7" s="129">
        <f>IF(W9=0,"",W9)</f>
      </c>
      <c r="H7" s="116">
        <f>IF(ISERROR(Y10),"",Y10)</f>
      </c>
      <c r="I7" s="129">
        <f>IF(W10=0,"",W10)</f>
      </c>
      <c r="J7" s="135">
        <f>IF(ISERROR(Y11),"",Y11)</f>
      </c>
      <c r="K7" s="133">
        <f>IF(W7=0,"",W7)</f>
      </c>
      <c r="L7" s="86">
        <f>IF(W5=0,"",W5)</f>
      </c>
      <c r="M7" s="70">
        <f>IF(AA24=0,"",AA24)</f>
      </c>
      <c r="N7" s="70">
        <f>IF(ISERROR(Y13),"",Y13)</f>
      </c>
      <c r="O7" s="70">
        <f>IF(ISERROR(Y15),"",Y15)</f>
      </c>
      <c r="P7" s="68"/>
      <c r="Q7" s="12"/>
      <c r="R7" s="76"/>
      <c r="S7" s="147">
        <f>SUM(N7,N16,N25,N34)</f>
        <v>0</v>
      </c>
      <c r="T7" s="33"/>
      <c r="U7" s="73"/>
      <c r="V7" s="75" t="s">
        <v>49</v>
      </c>
      <c r="W7" s="160"/>
    </row>
    <row r="8" spans="1:23" ht="7.5" customHeight="1" thickBot="1">
      <c r="A8" s="121"/>
      <c r="B8" s="100"/>
      <c r="C8" s="101"/>
      <c r="D8" s="117"/>
      <c r="E8" s="143"/>
      <c r="F8" s="117"/>
      <c r="G8" s="130"/>
      <c r="H8" s="117"/>
      <c r="I8" s="130"/>
      <c r="J8" s="136"/>
      <c r="K8" s="134"/>
      <c r="L8" s="87"/>
      <c r="M8" s="71"/>
      <c r="N8" s="71"/>
      <c r="O8" s="71"/>
      <c r="P8" s="69"/>
      <c r="Q8" s="12"/>
      <c r="R8" s="76"/>
      <c r="S8" s="148"/>
      <c r="T8" s="34"/>
      <c r="U8" s="73"/>
      <c r="V8" s="75"/>
      <c r="W8" s="161"/>
    </row>
    <row r="9" spans="1:46" ht="13.5" customHeight="1" thickBot="1">
      <c r="A9" s="121"/>
      <c r="B9" s="89"/>
      <c r="C9" s="90"/>
      <c r="D9" s="95"/>
      <c r="E9" s="78" t="s">
        <v>12</v>
      </c>
      <c r="F9" s="79"/>
      <c r="G9" s="79"/>
      <c r="H9" s="79"/>
      <c r="I9" s="80"/>
      <c r="J9" s="95"/>
      <c r="K9" s="78" t="s">
        <v>12</v>
      </c>
      <c r="L9" s="79"/>
      <c r="M9" s="79"/>
      <c r="N9" s="79"/>
      <c r="O9" s="80"/>
      <c r="P9" s="61"/>
      <c r="Q9" s="12"/>
      <c r="R9" s="76"/>
      <c r="T9" s="41"/>
      <c r="U9" s="73"/>
      <c r="V9" s="30" t="s">
        <v>50</v>
      </c>
      <c r="W9" s="50"/>
      <c r="X9" s="44"/>
      <c r="Y9" s="22" t="e">
        <f>SUM(W6+AB28)</f>
        <v>#VALUE!</v>
      </c>
      <c r="Z9" s="1">
        <f>IF(ISERROR(X10),"",X10)</f>
        <v>0</v>
      </c>
      <c r="AA9" s="1">
        <f>COS(AB9)</f>
        <v>1</v>
      </c>
      <c r="AB9" s="1">
        <f>RADIANS(W6)</f>
        <v>0</v>
      </c>
      <c r="AE9" s="22" t="e">
        <f>SUM(W15+AH28)</f>
        <v>#VALUE!</v>
      </c>
      <c r="AF9" s="1">
        <f>IF(ISERROR(AD10),"",AD10)</f>
        <v>0</v>
      </c>
      <c r="AG9" s="1">
        <f>COS(AH9)</f>
        <v>1</v>
      </c>
      <c r="AH9" s="1">
        <f>RADIANS(W15)</f>
        <v>0</v>
      </c>
      <c r="AK9" s="22" t="e">
        <f>SUM(W24+AN28)</f>
        <v>#VALUE!</v>
      </c>
      <c r="AL9" s="1">
        <f>IF(ISERROR(AJ11),"",AJ11)</f>
        <v>0</v>
      </c>
      <c r="AM9" s="1">
        <f>COS(AN9)</f>
        <v>1</v>
      </c>
      <c r="AN9" s="1">
        <f>RADIANS(W24)</f>
        <v>0</v>
      </c>
      <c r="AQ9" s="22" t="e">
        <f>SUM(W33+AT28)</f>
        <v>#VALUE!</v>
      </c>
      <c r="AR9" s="1">
        <f>IF(ISERROR(AP10),"",AP10)</f>
        <v>0</v>
      </c>
      <c r="AS9" s="1">
        <f>COS(AT9)</f>
        <v>1</v>
      </c>
      <c r="AT9" s="1">
        <f>RADIANS(W33)</f>
        <v>0</v>
      </c>
    </row>
    <row r="10" spans="1:45" ht="14.25" customHeight="1" thickBot="1" thickTop="1">
      <c r="A10" s="121"/>
      <c r="B10" s="89"/>
      <c r="C10" s="90"/>
      <c r="D10" s="96"/>
      <c r="E10" s="17" t="s">
        <v>13</v>
      </c>
      <c r="F10" s="56"/>
      <c r="G10" s="83"/>
      <c r="H10" s="17" t="s">
        <v>13</v>
      </c>
      <c r="I10" s="56"/>
      <c r="J10" s="96"/>
      <c r="K10" s="17" t="s">
        <v>13</v>
      </c>
      <c r="L10" s="59"/>
      <c r="M10" s="83"/>
      <c r="N10" s="17" t="s">
        <v>13</v>
      </c>
      <c r="O10" s="59"/>
      <c r="P10" s="60"/>
      <c r="Q10" s="12"/>
      <c r="R10" s="3"/>
      <c r="S10" s="20" t="s">
        <v>25</v>
      </c>
      <c r="T10" s="40"/>
      <c r="U10" s="73"/>
      <c r="V10" s="30" t="s">
        <v>51</v>
      </c>
      <c r="W10" s="50"/>
      <c r="X10" s="44"/>
      <c r="Y10" s="22" t="e">
        <f>SUM(F7+W9)</f>
        <v>#VALUE!</v>
      </c>
      <c r="Z10" s="25" t="s">
        <v>41</v>
      </c>
      <c r="AA10" s="26">
        <f>SUM(W7*AA9)</f>
        <v>0</v>
      </c>
      <c r="AE10" s="22" t="e">
        <f>SUM(F16+W18)</f>
        <v>#VALUE!</v>
      </c>
      <c r="AF10" s="25" t="s">
        <v>41</v>
      </c>
      <c r="AG10" s="26">
        <f>SUM(W16*AG9)</f>
        <v>0</v>
      </c>
      <c r="AK10" s="22" t="e">
        <f>SUM(F25+W27)</f>
        <v>#VALUE!</v>
      </c>
      <c r="AL10" s="25" t="s">
        <v>41</v>
      </c>
      <c r="AM10" s="26">
        <f>SUM(W25*AM9)</f>
        <v>0</v>
      </c>
      <c r="AQ10" s="22" t="e">
        <f>SUM(F34+W36)</f>
        <v>#VALUE!</v>
      </c>
      <c r="AR10" s="25" t="s">
        <v>41</v>
      </c>
      <c r="AS10" s="26">
        <f>SUM(W34*AS9)</f>
        <v>0</v>
      </c>
    </row>
    <row r="11" spans="1:44" ht="14.25" customHeight="1" thickBot="1" thickTop="1">
      <c r="A11" s="121"/>
      <c r="B11" s="89"/>
      <c r="C11" s="90"/>
      <c r="D11" s="96"/>
      <c r="E11" s="15" t="s">
        <v>14</v>
      </c>
      <c r="F11" s="16" t="s">
        <v>15</v>
      </c>
      <c r="G11" s="84"/>
      <c r="H11" s="15" t="s">
        <v>14</v>
      </c>
      <c r="I11" s="16" t="s">
        <v>15</v>
      </c>
      <c r="J11" s="96"/>
      <c r="K11" s="15" t="s">
        <v>14</v>
      </c>
      <c r="L11" s="16" t="s">
        <v>15</v>
      </c>
      <c r="M11" s="84"/>
      <c r="N11" s="15" t="s">
        <v>14</v>
      </c>
      <c r="O11" s="16" t="s">
        <v>15</v>
      </c>
      <c r="P11" s="60"/>
      <c r="Q11" s="12"/>
      <c r="R11" s="3"/>
      <c r="S11" s="64"/>
      <c r="T11" s="40"/>
      <c r="U11" s="73"/>
      <c r="V11" s="30" t="s">
        <v>52</v>
      </c>
      <c r="W11" s="50">
        <f>1!W11</f>
        <v>0</v>
      </c>
      <c r="X11" s="29"/>
      <c r="Y11" s="22" t="e">
        <f>SUM(Y10+W10)</f>
        <v>#VALUE!</v>
      </c>
      <c r="Z11" s="25"/>
      <c r="AE11" s="22" t="e">
        <f>SUM(AE10+W19)</f>
        <v>#VALUE!</v>
      </c>
      <c r="AF11" s="25"/>
      <c r="AK11" s="22" t="e">
        <f>SUM(AK10+W28)</f>
        <v>#VALUE!</v>
      </c>
      <c r="AL11" s="25"/>
      <c r="AQ11" s="22" t="e">
        <f>SUM(AQ10+W37)</f>
        <v>#VALUE!</v>
      </c>
      <c r="AR11" s="25"/>
    </row>
    <row r="12" spans="1:46" ht="13.5" customHeight="1" thickBot="1">
      <c r="A12" s="122"/>
      <c r="B12" s="91"/>
      <c r="C12" s="92"/>
      <c r="D12" s="97"/>
      <c r="E12" s="57"/>
      <c r="F12" s="58"/>
      <c r="G12" s="85"/>
      <c r="H12" s="57"/>
      <c r="I12" s="58"/>
      <c r="J12" s="97"/>
      <c r="K12" s="57"/>
      <c r="L12" s="58"/>
      <c r="M12" s="85"/>
      <c r="N12" s="57"/>
      <c r="O12" s="58"/>
      <c r="P12" s="62"/>
      <c r="Q12" s="12"/>
      <c r="R12" s="3"/>
      <c r="T12" s="41"/>
      <c r="U12" s="74"/>
      <c r="V12" s="32" t="s">
        <v>53</v>
      </c>
      <c r="W12" s="50">
        <f>1!W12</f>
        <v>0</v>
      </c>
      <c r="X12" s="29"/>
      <c r="Y12" s="1" t="e">
        <f>SUM((W5/AA24))</f>
        <v>#DIV/0!</v>
      </c>
      <c r="Z12" s="25"/>
      <c r="AA12" s="1">
        <f>SIN(AB12)</f>
        <v>0</v>
      </c>
      <c r="AB12" s="1">
        <f>RADIANS(W6)</f>
        <v>0</v>
      </c>
      <c r="AE12" s="1" t="e">
        <f>SUM((W14/AG24))</f>
        <v>#DIV/0!</v>
      </c>
      <c r="AF12" s="25"/>
      <c r="AG12" s="1">
        <f>SIN(AH12)</f>
        <v>0</v>
      </c>
      <c r="AH12" s="1">
        <f>RADIANS(W15)</f>
        <v>0</v>
      </c>
      <c r="AK12" s="1" t="e">
        <f>SUM((W23/AM24))</f>
        <v>#DIV/0!</v>
      </c>
      <c r="AL12" s="25"/>
      <c r="AM12" s="1">
        <f>SIN(AN12)</f>
        <v>0</v>
      </c>
      <c r="AN12" s="1">
        <f>RADIANS(W24)</f>
        <v>0</v>
      </c>
      <c r="AQ12" s="1" t="e">
        <f>SUM((W32/AS24))</f>
        <v>#DIV/0!</v>
      </c>
      <c r="AR12" s="25"/>
      <c r="AS12" s="1">
        <f>SIN(AT12)</f>
        <v>0</v>
      </c>
      <c r="AT12" s="1">
        <f>RADIANS(W33)</f>
        <v>0</v>
      </c>
    </row>
    <row r="13" spans="1:45" ht="13.5" thickBo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1"/>
      <c r="R13" s="3"/>
      <c r="S13" s="20" t="s">
        <v>26</v>
      </c>
      <c r="T13" s="38"/>
      <c r="U13" s="45"/>
      <c r="V13" s="30"/>
      <c r="W13" s="51"/>
      <c r="X13" s="29"/>
      <c r="Y13" s="22" t="e">
        <f>SUM(Y12*60)</f>
        <v>#DIV/0!</v>
      </c>
      <c r="Z13" s="25" t="s">
        <v>42</v>
      </c>
      <c r="AA13" s="26">
        <f>SUM(W7*AA12)</f>
        <v>0</v>
      </c>
      <c r="AE13" s="22" t="e">
        <f>SUM(AE12*60)</f>
        <v>#DIV/0!</v>
      </c>
      <c r="AF13" s="25" t="s">
        <v>42</v>
      </c>
      <c r="AG13" s="26">
        <f>SUM(W16*AG12)</f>
        <v>0</v>
      </c>
      <c r="AK13" s="22" t="e">
        <f>SUM(AK12*60)</f>
        <v>#DIV/0!</v>
      </c>
      <c r="AL13" s="25" t="s">
        <v>42</v>
      </c>
      <c r="AM13" s="26">
        <f>SUM(W25*AM12)</f>
        <v>0</v>
      </c>
      <c r="AQ13" s="22" t="e">
        <f>SUM(AQ12*60)</f>
        <v>#DIV/0!</v>
      </c>
      <c r="AR13" s="25" t="s">
        <v>42</v>
      </c>
      <c r="AS13" s="26">
        <f>SUM(W34*AS12)</f>
        <v>0</v>
      </c>
    </row>
    <row r="14" spans="1:44" ht="12" customHeight="1" thickBot="1" thickTop="1">
      <c r="A14" s="120">
        <v>14</v>
      </c>
      <c r="B14" s="125" t="s">
        <v>30</v>
      </c>
      <c r="C14" s="126"/>
      <c r="D14" s="118" t="s">
        <v>0</v>
      </c>
      <c r="E14" s="81" t="s">
        <v>1</v>
      </c>
      <c r="F14" s="140" t="s">
        <v>2</v>
      </c>
      <c r="G14" s="81" t="s">
        <v>3</v>
      </c>
      <c r="H14" s="81" t="s">
        <v>4</v>
      </c>
      <c r="I14" s="81" t="s">
        <v>5</v>
      </c>
      <c r="J14" s="81" t="s">
        <v>6</v>
      </c>
      <c r="K14" s="88" t="s">
        <v>7</v>
      </c>
      <c r="L14" s="88" t="s">
        <v>9</v>
      </c>
      <c r="M14" s="66" t="s">
        <v>8</v>
      </c>
      <c r="N14" s="66" t="s">
        <v>10</v>
      </c>
      <c r="O14" s="66" t="s">
        <v>11</v>
      </c>
      <c r="P14" s="66" t="s">
        <v>40</v>
      </c>
      <c r="Q14" s="13"/>
      <c r="R14" s="3"/>
      <c r="S14" s="10"/>
      <c r="T14" s="12"/>
      <c r="U14" s="72">
        <v>14</v>
      </c>
      <c r="V14" s="43" t="s">
        <v>54</v>
      </c>
      <c r="W14" s="49"/>
      <c r="X14" s="29"/>
      <c r="Y14" s="1" t="e">
        <f>SUM(10/60*Y13)</f>
        <v>#DIV/0!</v>
      </c>
      <c r="Z14" s="25"/>
      <c r="AE14" s="1" t="e">
        <f>SUM(10/60*AE13)</f>
        <v>#DIV/0!</v>
      </c>
      <c r="AF14" s="25"/>
      <c r="AK14" s="1" t="e">
        <f>SUM(10/60*AK13)</f>
        <v>#DIV/0!</v>
      </c>
      <c r="AL14" s="25"/>
      <c r="AQ14" s="1" t="e">
        <f>SUM(10/60*AQ13)</f>
        <v>#DIV/0!</v>
      </c>
      <c r="AR14" s="25"/>
    </row>
    <row r="15" spans="1:47" ht="12" customHeight="1" thickBot="1">
      <c r="A15" s="121"/>
      <c r="B15" s="127"/>
      <c r="C15" s="128"/>
      <c r="D15" s="141"/>
      <c r="E15" s="82"/>
      <c r="F15" s="67"/>
      <c r="G15" s="82"/>
      <c r="H15" s="82"/>
      <c r="I15" s="82"/>
      <c r="J15" s="82"/>
      <c r="K15" s="82"/>
      <c r="L15" s="82"/>
      <c r="M15" s="67"/>
      <c r="N15" s="67"/>
      <c r="O15" s="67"/>
      <c r="P15" s="67"/>
      <c r="Q15" s="13"/>
      <c r="R15" s="3"/>
      <c r="S15" s="2"/>
      <c r="T15" s="12"/>
      <c r="U15" s="73"/>
      <c r="V15" s="30" t="s">
        <v>48</v>
      </c>
      <c r="W15" s="50"/>
      <c r="X15" s="29"/>
      <c r="Y15" s="1" t="e">
        <f>ROUNDUP(Y14,1)</f>
        <v>#DIV/0!</v>
      </c>
      <c r="Z15" s="157" t="s">
        <v>43</v>
      </c>
      <c r="AA15" s="1">
        <f>COS(AB15)</f>
        <v>-1</v>
      </c>
      <c r="AB15" s="1">
        <f>RADIANS(AC16)</f>
        <v>3.141592653589793</v>
      </c>
      <c r="AC15" s="1">
        <f>IF(W12&gt;=180,W12-180,W12+180)</f>
        <v>180</v>
      </c>
      <c r="AE15" s="1" t="e">
        <f>ROUNDUP(AE14,1)</f>
        <v>#DIV/0!</v>
      </c>
      <c r="AF15" s="157" t="s">
        <v>43</v>
      </c>
      <c r="AG15" s="1">
        <f>COS(AH15)</f>
        <v>-1</v>
      </c>
      <c r="AH15" s="1">
        <f>RADIANS(AI16)</f>
        <v>3.141592653589793</v>
      </c>
      <c r="AI15" s="1">
        <f>IF(W21&gt;=180,W21-180,W21+180)</f>
        <v>180</v>
      </c>
      <c r="AK15" s="1" t="e">
        <f>ROUNDUP(AK14,1)</f>
        <v>#DIV/0!</v>
      </c>
      <c r="AL15" s="25" t="s">
        <v>43</v>
      </c>
      <c r="AM15" s="1">
        <f>COS(AN15)</f>
        <v>-1</v>
      </c>
      <c r="AN15" s="1">
        <f>RADIANS(AO16)</f>
        <v>3.141592653589793</v>
      </c>
      <c r="AO15" s="1">
        <f>IF(W30&gt;=180,W30-180,W30+180)</f>
        <v>180</v>
      </c>
      <c r="AQ15" s="1" t="e">
        <f>ROUNDUP(AQ14,1)</f>
        <v>#DIV/0!</v>
      </c>
      <c r="AR15" s="25" t="s">
        <v>43</v>
      </c>
      <c r="AS15" s="1">
        <f>COS(AT15)</f>
        <v>-1</v>
      </c>
      <c r="AT15" s="1">
        <f>RADIANS(AU16)</f>
        <v>3.141592653589793</v>
      </c>
      <c r="AU15" s="1">
        <f>IF(W39&gt;=180,W39-180,W39+180)</f>
        <v>180</v>
      </c>
    </row>
    <row r="16" spans="1:47" ht="7.5" customHeight="1">
      <c r="A16" s="121"/>
      <c r="B16" s="98"/>
      <c r="C16" s="99"/>
      <c r="D16" s="144">
        <f>IF(W15=0,"",W15)</f>
      </c>
      <c r="E16" s="142">
        <f>IF(W21=0,"",AG31)</f>
      </c>
      <c r="F16" s="116">
        <f>IF(W15=0,"",W15+AG31)</f>
      </c>
      <c r="G16" s="129">
        <f>IF(W18=0,"",W18)</f>
      </c>
      <c r="H16" s="116">
        <f>IF(ISERROR(AE10),"",AE10)</f>
      </c>
      <c r="I16" s="129">
        <f>IF(W19=0,"",W19)</f>
      </c>
      <c r="J16" s="135">
        <f>IF(ISERROR(AE11),"",AE11)</f>
      </c>
      <c r="K16" s="133">
        <f>IF(W16=0,"",W16)</f>
      </c>
      <c r="L16" s="86">
        <f>IF(W14=0,"",W14)</f>
      </c>
      <c r="M16" s="70">
        <f>IF(AG24=0,"",AG24)</f>
      </c>
      <c r="N16" s="70">
        <f>IF(ISERROR(AE13),"",AE13)</f>
      </c>
      <c r="O16" s="70">
        <f>IF(ISERROR(AE15),"",AE15)</f>
      </c>
      <c r="P16" s="68"/>
      <c r="Q16" s="12"/>
      <c r="R16" s="93"/>
      <c r="S16" s="65" t="s">
        <v>35</v>
      </c>
      <c r="T16" s="38"/>
      <c r="U16" s="73"/>
      <c r="V16" s="75" t="s">
        <v>49</v>
      </c>
      <c r="W16" s="160"/>
      <c r="Z16" s="157"/>
      <c r="AA16" s="158">
        <f>SUM(W11*AA15)</f>
        <v>0</v>
      </c>
      <c r="AC16" s="162">
        <f>SUM(AC15)</f>
        <v>180</v>
      </c>
      <c r="AF16" s="157"/>
      <c r="AG16" s="158">
        <f>SUM(W20*AG15)</f>
        <v>0</v>
      </c>
      <c r="AI16" s="162">
        <f>SUM(AI15)</f>
        <v>180</v>
      </c>
      <c r="AL16" s="25"/>
      <c r="AM16" s="158">
        <f>SUM(W29*AM15)</f>
        <v>0</v>
      </c>
      <c r="AO16" s="1">
        <f>SUM(AO15)</f>
        <v>180</v>
      </c>
      <c r="AR16" s="25"/>
      <c r="AS16" s="158">
        <f>SUM(W38*AS15)</f>
        <v>0</v>
      </c>
      <c r="AU16" s="1">
        <f>SUM(AU15)</f>
        <v>180</v>
      </c>
    </row>
    <row r="17" spans="1:45" ht="7.5" customHeight="1" thickBot="1">
      <c r="A17" s="121"/>
      <c r="B17" s="100"/>
      <c r="C17" s="101"/>
      <c r="D17" s="145"/>
      <c r="E17" s="143"/>
      <c r="F17" s="117"/>
      <c r="G17" s="130"/>
      <c r="H17" s="117"/>
      <c r="I17" s="130"/>
      <c r="J17" s="136"/>
      <c r="K17" s="134"/>
      <c r="L17" s="87"/>
      <c r="M17" s="71"/>
      <c r="N17" s="71"/>
      <c r="O17" s="71"/>
      <c r="P17" s="69"/>
      <c r="Q17" s="12"/>
      <c r="R17" s="93"/>
      <c r="S17" s="77"/>
      <c r="T17" s="38"/>
      <c r="U17" s="73"/>
      <c r="V17" s="75"/>
      <c r="W17" s="161"/>
      <c r="Z17" s="25"/>
      <c r="AA17" s="159"/>
      <c r="AC17" s="162"/>
      <c r="AF17" s="25"/>
      <c r="AG17" s="159"/>
      <c r="AI17" s="162"/>
      <c r="AL17" s="25"/>
      <c r="AM17" s="159"/>
      <c r="AR17" s="25"/>
      <c r="AS17" s="159"/>
    </row>
    <row r="18" spans="1:44" ht="13.5" customHeight="1" thickBot="1">
      <c r="A18" s="121"/>
      <c r="B18" s="89"/>
      <c r="C18" s="90"/>
      <c r="D18" s="95"/>
      <c r="E18" s="78" t="s">
        <v>12</v>
      </c>
      <c r="F18" s="79"/>
      <c r="G18" s="79"/>
      <c r="H18" s="79"/>
      <c r="I18" s="80"/>
      <c r="J18" s="95"/>
      <c r="K18" s="78" t="s">
        <v>12</v>
      </c>
      <c r="L18" s="79"/>
      <c r="M18" s="79"/>
      <c r="N18" s="79"/>
      <c r="O18" s="80"/>
      <c r="P18" s="61"/>
      <c r="Q18" s="12"/>
      <c r="R18" s="3"/>
      <c r="S18" s="149"/>
      <c r="T18" s="38"/>
      <c r="U18" s="73"/>
      <c r="V18" s="30" t="s">
        <v>50</v>
      </c>
      <c r="W18" s="50"/>
      <c r="Y18" s="22"/>
      <c r="Z18" s="25"/>
      <c r="AE18" s="22"/>
      <c r="AF18" s="25"/>
      <c r="AK18" s="22"/>
      <c r="AL18" s="25"/>
      <c r="AM18" s="3"/>
      <c r="AQ18" s="22"/>
      <c r="AR18" s="25"/>
    </row>
    <row r="19" spans="1:46" ht="13.5" customHeight="1" thickBot="1" thickTop="1">
      <c r="A19" s="121"/>
      <c r="B19" s="89"/>
      <c r="C19" s="90"/>
      <c r="D19" s="96"/>
      <c r="E19" s="17" t="s">
        <v>13</v>
      </c>
      <c r="F19" s="56"/>
      <c r="G19" s="83"/>
      <c r="H19" s="17" t="s">
        <v>13</v>
      </c>
      <c r="I19" s="56"/>
      <c r="J19" s="96"/>
      <c r="K19" s="17" t="s">
        <v>13</v>
      </c>
      <c r="L19" s="59"/>
      <c r="M19" s="83"/>
      <c r="N19" s="17" t="s">
        <v>13</v>
      </c>
      <c r="O19" s="59"/>
      <c r="P19" s="60"/>
      <c r="Q19" s="12"/>
      <c r="R19" s="3"/>
      <c r="S19" s="9">
        <f>SUM(W12)</f>
        <v>0</v>
      </c>
      <c r="T19" s="12"/>
      <c r="U19" s="73"/>
      <c r="V19" s="30" t="s">
        <v>51</v>
      </c>
      <c r="W19" s="50"/>
      <c r="Y19" s="22"/>
      <c r="Z19" s="25"/>
      <c r="AA19" s="1">
        <f>SIN(AB19)</f>
        <v>1.22514845490862E-16</v>
      </c>
      <c r="AB19" s="1">
        <f>RADIANS(AC16)</f>
        <v>3.141592653589793</v>
      </c>
      <c r="AE19" s="22"/>
      <c r="AF19" s="25"/>
      <c r="AG19" s="1">
        <f>SIN(AH19)</f>
        <v>1.22514845490862E-16</v>
      </c>
      <c r="AH19" s="1">
        <f>RADIANS(AI16)</f>
        <v>3.141592653589793</v>
      </c>
      <c r="AK19" s="22"/>
      <c r="AL19" s="25"/>
      <c r="AM19" s="1">
        <f>SIN(AN19)</f>
        <v>1.22514845490862E-16</v>
      </c>
      <c r="AN19" s="1">
        <f>RADIANS(AO16)</f>
        <v>3.141592653589793</v>
      </c>
      <c r="AQ19" s="22"/>
      <c r="AR19" s="25"/>
      <c r="AS19" s="1">
        <f>SIN(AT19)</f>
        <v>1.22514845490862E-16</v>
      </c>
      <c r="AT19" s="1">
        <f>RADIANS(AU16)</f>
        <v>3.141592653589793</v>
      </c>
    </row>
    <row r="20" spans="1:45" ht="13.5" customHeight="1" thickBot="1">
      <c r="A20" s="121"/>
      <c r="B20" s="89"/>
      <c r="C20" s="90"/>
      <c r="D20" s="96"/>
      <c r="E20" s="15" t="s">
        <v>14</v>
      </c>
      <c r="F20" s="16" t="s">
        <v>15</v>
      </c>
      <c r="G20" s="84"/>
      <c r="H20" s="15" t="s">
        <v>14</v>
      </c>
      <c r="I20" s="16" t="s">
        <v>15</v>
      </c>
      <c r="J20" s="96"/>
      <c r="K20" s="15" t="s">
        <v>14</v>
      </c>
      <c r="L20" s="16" t="s">
        <v>15</v>
      </c>
      <c r="M20" s="84"/>
      <c r="N20" s="15" t="s">
        <v>14</v>
      </c>
      <c r="O20" s="16" t="s">
        <v>15</v>
      </c>
      <c r="P20" s="60"/>
      <c r="Q20" s="12"/>
      <c r="R20" s="3"/>
      <c r="T20" s="41"/>
      <c r="U20" s="73"/>
      <c r="V20" s="30" t="s">
        <v>52</v>
      </c>
      <c r="W20" s="50">
        <f>1!W11</f>
        <v>0</v>
      </c>
      <c r="Y20" s="22"/>
      <c r="Z20" s="25" t="s">
        <v>44</v>
      </c>
      <c r="AA20" s="26">
        <f>SUM(W11*AA19)</f>
        <v>0</v>
      </c>
      <c r="AE20" s="22"/>
      <c r="AF20" s="25" t="s">
        <v>44</v>
      </c>
      <c r="AG20" s="26">
        <f>SUM(W20*AG19)</f>
        <v>0</v>
      </c>
      <c r="AK20" s="22"/>
      <c r="AL20" s="25" t="s">
        <v>44</v>
      </c>
      <c r="AM20" s="26">
        <f>SUM(W29*AM19)</f>
        <v>0</v>
      </c>
      <c r="AQ20" s="22"/>
      <c r="AR20" s="25" t="s">
        <v>44</v>
      </c>
      <c r="AS20" s="26">
        <f>SUM(W38*AS19)</f>
        <v>0</v>
      </c>
    </row>
    <row r="21" spans="1:23" ht="13.5" customHeight="1" thickBot="1">
      <c r="A21" s="122"/>
      <c r="B21" s="91"/>
      <c r="C21" s="92"/>
      <c r="D21" s="97"/>
      <c r="E21" s="57"/>
      <c r="F21" s="58"/>
      <c r="G21" s="85"/>
      <c r="H21" s="57"/>
      <c r="I21" s="58"/>
      <c r="J21" s="97"/>
      <c r="K21" s="57"/>
      <c r="L21" s="58"/>
      <c r="M21" s="85"/>
      <c r="N21" s="57"/>
      <c r="O21" s="58"/>
      <c r="P21" s="62"/>
      <c r="Q21" s="12"/>
      <c r="R21" s="3"/>
      <c r="S21" s="65" t="s">
        <v>36</v>
      </c>
      <c r="T21" s="38"/>
      <c r="U21" s="74"/>
      <c r="V21" s="32" t="s">
        <v>53</v>
      </c>
      <c r="W21" s="50">
        <f>1!W12</f>
        <v>0</v>
      </c>
    </row>
    <row r="22" spans="1:46" ht="14.25" customHeight="1" thickBo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1"/>
      <c r="R22" s="3"/>
      <c r="S22" s="149"/>
      <c r="T22" s="38"/>
      <c r="U22" s="45"/>
      <c r="V22" s="31"/>
      <c r="W22" s="52"/>
      <c r="Y22" s="22"/>
      <c r="Z22" s="25" t="s">
        <v>45</v>
      </c>
      <c r="AA22" s="1">
        <f>SUM(AA10+AA16)</f>
        <v>0</v>
      </c>
      <c r="AB22" s="1">
        <f>SUM(AA22*AA22)</f>
        <v>0</v>
      </c>
      <c r="AE22" s="22"/>
      <c r="AF22" s="25" t="s">
        <v>45</v>
      </c>
      <c r="AG22" s="1">
        <f>SUM(AG10+AG16)</f>
        <v>0</v>
      </c>
      <c r="AH22" s="1">
        <f>SUM(AG22*AG22)</f>
        <v>0</v>
      </c>
      <c r="AK22" s="22"/>
      <c r="AL22" s="25" t="s">
        <v>45</v>
      </c>
      <c r="AM22" s="1">
        <f>SUM(AM10+AM16)</f>
        <v>0</v>
      </c>
      <c r="AN22" s="1">
        <f>SUM(AM22*AM22)</f>
        <v>0</v>
      </c>
      <c r="AQ22" s="22"/>
      <c r="AR22" s="25" t="s">
        <v>45</v>
      </c>
      <c r="AS22" s="1">
        <f>SUM(AS10+AS16)</f>
        <v>0</v>
      </c>
      <c r="AT22" s="1">
        <f>SUM(AS22*AS22)</f>
        <v>0</v>
      </c>
    </row>
    <row r="23" spans="1:46" ht="13.5" customHeight="1" thickBot="1">
      <c r="A23" s="120">
        <v>15</v>
      </c>
      <c r="B23" s="125" t="s">
        <v>30</v>
      </c>
      <c r="C23" s="126"/>
      <c r="D23" s="118" t="s">
        <v>0</v>
      </c>
      <c r="E23" s="81" t="s">
        <v>1</v>
      </c>
      <c r="F23" s="140" t="s">
        <v>2</v>
      </c>
      <c r="G23" s="81" t="s">
        <v>3</v>
      </c>
      <c r="H23" s="81" t="s">
        <v>4</v>
      </c>
      <c r="I23" s="81" t="s">
        <v>5</v>
      </c>
      <c r="J23" s="81" t="s">
        <v>6</v>
      </c>
      <c r="K23" s="88" t="s">
        <v>7</v>
      </c>
      <c r="L23" s="88" t="s">
        <v>9</v>
      </c>
      <c r="M23" s="66" t="s">
        <v>8</v>
      </c>
      <c r="N23" s="66" t="s">
        <v>10</v>
      </c>
      <c r="O23" s="66" t="s">
        <v>11</v>
      </c>
      <c r="P23" s="66" t="s">
        <v>40</v>
      </c>
      <c r="Q23" s="13"/>
      <c r="R23" s="3"/>
      <c r="S23" s="24">
        <f>SUM(W11)</f>
        <v>0</v>
      </c>
      <c r="T23" s="42"/>
      <c r="U23" s="72">
        <v>15</v>
      </c>
      <c r="V23" s="43" t="s">
        <v>54</v>
      </c>
      <c r="W23" s="49"/>
      <c r="Z23" s="25" t="s">
        <v>46</v>
      </c>
      <c r="AA23" s="1">
        <f>SUM(AA13+AA20)</f>
        <v>0</v>
      </c>
      <c r="AB23" s="1">
        <f>SUM(AA23*AA23)</f>
        <v>0</v>
      </c>
      <c r="AF23" s="25" t="s">
        <v>46</v>
      </c>
      <c r="AG23" s="1">
        <f>SUM(AG13+AG20)</f>
        <v>0</v>
      </c>
      <c r="AH23" s="1">
        <f>SUM(AG23*AG23)</f>
        <v>0</v>
      </c>
      <c r="AL23" s="25" t="s">
        <v>46</v>
      </c>
      <c r="AM23" s="1">
        <f>SUM(AM13+AM20)</f>
        <v>0</v>
      </c>
      <c r="AN23" s="1">
        <f>SUM(AM23*AM23)</f>
        <v>0</v>
      </c>
      <c r="AR23" s="25" t="s">
        <v>46</v>
      </c>
      <c r="AS23" s="1">
        <f>SUM(AS13+AS20)</f>
        <v>0</v>
      </c>
      <c r="AT23" s="1">
        <f>SUM(AS23*AS23)</f>
        <v>0</v>
      </c>
    </row>
    <row r="24" spans="1:46" ht="13.5" customHeight="1" thickBot="1">
      <c r="A24" s="121"/>
      <c r="B24" s="127"/>
      <c r="C24" s="128"/>
      <c r="D24" s="141"/>
      <c r="E24" s="82"/>
      <c r="F24" s="67"/>
      <c r="G24" s="82"/>
      <c r="H24" s="82"/>
      <c r="I24" s="82"/>
      <c r="J24" s="82"/>
      <c r="K24" s="82"/>
      <c r="L24" s="82"/>
      <c r="M24" s="67"/>
      <c r="N24" s="67"/>
      <c r="O24" s="67"/>
      <c r="P24" s="67"/>
      <c r="Q24" s="13"/>
      <c r="R24" s="3"/>
      <c r="S24" s="7"/>
      <c r="T24" s="12"/>
      <c r="U24" s="73"/>
      <c r="V24" s="30" t="s">
        <v>48</v>
      </c>
      <c r="W24" s="50"/>
      <c r="Z24" s="25"/>
      <c r="AA24" s="1">
        <f>SQRT(AB24)</f>
        <v>0</v>
      </c>
      <c r="AB24" s="1">
        <f>SUM(AB22:AB23)</f>
        <v>0</v>
      </c>
      <c r="AF24" s="25"/>
      <c r="AG24" s="1">
        <f>SQRT(AH24)</f>
        <v>0</v>
      </c>
      <c r="AH24" s="1">
        <f>SUM(AH22:AH23)</f>
        <v>0</v>
      </c>
      <c r="AL24" s="25"/>
      <c r="AM24" s="1">
        <f>SQRT(AN24)</f>
        <v>0</v>
      </c>
      <c r="AN24" s="1">
        <f>SUM(AN22:AN23)</f>
        <v>0</v>
      </c>
      <c r="AR24" s="25"/>
      <c r="AS24" s="1">
        <f>SQRT(AT24)</f>
        <v>0</v>
      </c>
      <c r="AT24" s="1">
        <f>SUM(AT22:AT23)</f>
        <v>0</v>
      </c>
    </row>
    <row r="25" spans="1:46" ht="7.5" customHeight="1">
      <c r="A25" s="121"/>
      <c r="B25" s="98"/>
      <c r="C25" s="99"/>
      <c r="D25" s="144">
        <f>IF(W24=0,"",W24)</f>
      </c>
      <c r="E25" s="142">
        <f>IF(W30=0,"",AM31)</f>
      </c>
      <c r="F25" s="116">
        <f>IF(W24=0,"",W24+AM31)</f>
      </c>
      <c r="G25" s="129">
        <f>IF(W27=0,"",W27)</f>
      </c>
      <c r="H25" s="116">
        <f>IF(ISERROR(AK10),"",AK10)</f>
      </c>
      <c r="I25" s="129">
        <f>IF(W28=0,"",W28)</f>
      </c>
      <c r="J25" s="135">
        <f>IF(ISERROR(AK11),"",AK11)</f>
      </c>
      <c r="K25" s="133">
        <f>IF(W25=0,"",W25)</f>
      </c>
      <c r="L25" s="86">
        <f>IF(W23=0,"",W23)</f>
      </c>
      <c r="M25" s="70">
        <f>IF(AM24=0,"",AM24)</f>
      </c>
      <c r="N25" s="70">
        <f>IF(ISERROR(AK13),"",AK13)</f>
      </c>
      <c r="O25" s="70">
        <f>IF(ISERROR(AK15),"",AK15)</f>
      </c>
      <c r="P25" s="68"/>
      <c r="Q25" s="12"/>
      <c r="R25" s="93"/>
      <c r="S25" s="118" t="s">
        <v>27</v>
      </c>
      <c r="T25" s="11"/>
      <c r="U25" s="73"/>
      <c r="V25" s="75" t="s">
        <v>49</v>
      </c>
      <c r="W25" s="160"/>
      <c r="Z25" s="25"/>
      <c r="AA25" s="93"/>
      <c r="AB25" s="3"/>
      <c r="AF25" s="25"/>
      <c r="AG25" s="93"/>
      <c r="AH25" s="3"/>
      <c r="AL25" s="25"/>
      <c r="AM25" s="3"/>
      <c r="AN25" s="3"/>
      <c r="AR25" s="25"/>
      <c r="AS25" s="3"/>
      <c r="AT25" s="3"/>
    </row>
    <row r="26" spans="1:46" ht="7.5" customHeight="1" thickBot="1">
      <c r="A26" s="121"/>
      <c r="B26" s="100"/>
      <c r="C26" s="101"/>
      <c r="D26" s="145"/>
      <c r="E26" s="143"/>
      <c r="F26" s="117"/>
      <c r="G26" s="130"/>
      <c r="H26" s="117"/>
      <c r="I26" s="130"/>
      <c r="J26" s="136"/>
      <c r="K26" s="134"/>
      <c r="L26" s="87"/>
      <c r="M26" s="71"/>
      <c r="N26" s="71"/>
      <c r="O26" s="71"/>
      <c r="P26" s="69"/>
      <c r="Q26" s="12"/>
      <c r="R26" s="93"/>
      <c r="S26" s="119"/>
      <c r="T26" s="11"/>
      <c r="U26" s="73"/>
      <c r="V26" s="75"/>
      <c r="W26" s="161"/>
      <c r="Z26" s="25"/>
      <c r="AA26" s="94"/>
      <c r="AB26" s="27"/>
      <c r="AF26" s="25"/>
      <c r="AG26" s="94"/>
      <c r="AH26" s="27"/>
      <c r="AL26" s="25"/>
      <c r="AM26" s="27"/>
      <c r="AN26" s="27"/>
      <c r="AR26" s="25"/>
      <c r="AS26" s="27"/>
      <c r="AT26" s="27"/>
    </row>
    <row r="27" spans="1:44" ht="14.25" customHeight="1" thickBot="1" thickTop="1">
      <c r="A27" s="121"/>
      <c r="B27" s="89"/>
      <c r="C27" s="90"/>
      <c r="D27" s="95"/>
      <c r="E27" s="78" t="s">
        <v>12</v>
      </c>
      <c r="F27" s="79"/>
      <c r="G27" s="79"/>
      <c r="H27" s="79"/>
      <c r="I27" s="80"/>
      <c r="J27" s="95"/>
      <c r="K27" s="78" t="s">
        <v>12</v>
      </c>
      <c r="L27" s="79"/>
      <c r="M27" s="79"/>
      <c r="N27" s="79"/>
      <c r="O27" s="80"/>
      <c r="P27" s="61"/>
      <c r="Q27" s="12"/>
      <c r="R27" s="3"/>
      <c r="S27" s="4"/>
      <c r="T27" s="12"/>
      <c r="U27" s="73"/>
      <c r="V27" s="30" t="s">
        <v>50</v>
      </c>
      <c r="W27" s="50"/>
      <c r="Y27" s="22"/>
      <c r="Z27" s="25"/>
      <c r="AE27" s="22"/>
      <c r="AF27" s="25"/>
      <c r="AK27" s="22"/>
      <c r="AL27" s="25"/>
      <c r="AQ27" s="22"/>
      <c r="AR27" s="25"/>
    </row>
    <row r="28" spans="1:47" ht="14.25" customHeight="1" thickBot="1" thickTop="1">
      <c r="A28" s="121"/>
      <c r="B28" s="89"/>
      <c r="C28" s="90"/>
      <c r="D28" s="96"/>
      <c r="E28" s="17" t="s">
        <v>13</v>
      </c>
      <c r="F28" s="56"/>
      <c r="G28" s="83"/>
      <c r="H28" s="17" t="s">
        <v>13</v>
      </c>
      <c r="I28" s="56"/>
      <c r="J28" s="96"/>
      <c r="K28" s="17" t="s">
        <v>13</v>
      </c>
      <c r="L28" s="59"/>
      <c r="M28" s="83"/>
      <c r="N28" s="17" t="s">
        <v>13</v>
      </c>
      <c r="O28" s="59"/>
      <c r="P28" s="60"/>
      <c r="Q28" s="110" t="s">
        <v>34</v>
      </c>
      <c r="R28" s="3"/>
      <c r="S28" s="7"/>
      <c r="T28" s="12"/>
      <c r="U28" s="73"/>
      <c r="V28" s="30" t="s">
        <v>51</v>
      </c>
      <c r="W28" s="50"/>
      <c r="Y28" s="22"/>
      <c r="Z28" s="25" t="s">
        <v>47</v>
      </c>
      <c r="AA28" s="1">
        <f>IF(ISERROR(AA23/AA22),"",AA23/AA22)</f>
      </c>
      <c r="AB28" s="48" t="e">
        <f>IF(W6&lt;W12,AA29,0-AA29)</f>
        <v>#VALUE!</v>
      </c>
      <c r="AC28" s="44">
        <f>IF(ISERROR(AB28),"",AB28)</f>
      </c>
      <c r="AE28" s="22"/>
      <c r="AF28" s="25" t="s">
        <v>47</v>
      </c>
      <c r="AG28" s="1">
        <f>IF(ISERROR(AG23/AG22),"",AG23/AG22)</f>
      </c>
      <c r="AH28" s="48" t="e">
        <f>IF(W15&lt;W21,AG29,0-AG29)</f>
        <v>#VALUE!</v>
      </c>
      <c r="AI28" s="44">
        <f>IF(ISERROR(AH28),"",AH28)</f>
      </c>
      <c r="AK28" s="22"/>
      <c r="AL28" s="25" t="s">
        <v>47</v>
      </c>
      <c r="AM28" s="1">
        <f>IF(ISERROR(AM23/AM22),"",AM23/AM22)</f>
      </c>
      <c r="AN28" s="48" t="e">
        <f>IF(W24&lt;W30,AM29,0-AM29)</f>
        <v>#VALUE!</v>
      </c>
      <c r="AO28" s="44">
        <f>IF(ISERROR(AN28),"",AN28)</f>
      </c>
      <c r="AQ28" s="22"/>
      <c r="AR28" s="25" t="s">
        <v>47</v>
      </c>
      <c r="AS28" s="1">
        <f>IF(ISERROR(AS23/AS22),"",AS23/AS22)</f>
      </c>
      <c r="AT28" s="48" t="e">
        <f>IF(W33&lt;W39,AS29,0-AS29)</f>
        <v>#VALUE!</v>
      </c>
      <c r="AU28" s="44">
        <f>IF(ISERROR(AT28),"",AT28)</f>
      </c>
    </row>
    <row r="29" spans="1:47" ht="13.5" customHeight="1" thickBot="1">
      <c r="A29" s="121"/>
      <c r="B29" s="89"/>
      <c r="C29" s="90"/>
      <c r="D29" s="96"/>
      <c r="E29" s="15" t="s">
        <v>14</v>
      </c>
      <c r="F29" s="16" t="s">
        <v>15</v>
      </c>
      <c r="G29" s="84"/>
      <c r="H29" s="15" t="s">
        <v>14</v>
      </c>
      <c r="I29" s="16" t="s">
        <v>15</v>
      </c>
      <c r="J29" s="96"/>
      <c r="K29" s="15" t="s">
        <v>14</v>
      </c>
      <c r="L29" s="16" t="s">
        <v>15</v>
      </c>
      <c r="M29" s="84"/>
      <c r="N29" s="15" t="s">
        <v>14</v>
      </c>
      <c r="O29" s="16" t="s">
        <v>15</v>
      </c>
      <c r="P29" s="60"/>
      <c r="Q29" s="110"/>
      <c r="R29" s="3"/>
      <c r="S29" s="18" t="s">
        <v>28</v>
      </c>
      <c r="T29" s="11"/>
      <c r="U29" s="73"/>
      <c r="V29" s="30" t="s">
        <v>52</v>
      </c>
      <c r="W29" s="50">
        <f>1!W11</f>
        <v>0</v>
      </c>
      <c r="Y29" s="22"/>
      <c r="Z29" s="25"/>
      <c r="AA29" s="22" t="e">
        <f>ATAN(AA28)</f>
        <v>#VALUE!</v>
      </c>
      <c r="AB29" s="1" t="e">
        <f>DEGREES(AA28)</f>
        <v>#VALUE!</v>
      </c>
      <c r="AC29" s="29"/>
      <c r="AE29" s="22"/>
      <c r="AF29" s="25"/>
      <c r="AG29" s="22" t="e">
        <f>ATAN(AG28)</f>
        <v>#VALUE!</v>
      </c>
      <c r="AH29" s="1" t="e">
        <f>DEGREES(AG28)</f>
        <v>#VALUE!</v>
      </c>
      <c r="AI29" s="29"/>
      <c r="AK29" s="22"/>
      <c r="AL29" s="25"/>
      <c r="AM29" s="22" t="e">
        <f>ATAN(AM28)</f>
        <v>#VALUE!</v>
      </c>
      <c r="AN29" s="1" t="e">
        <f>DEGREES(AM28)</f>
        <v>#VALUE!</v>
      </c>
      <c r="AO29" s="29"/>
      <c r="AQ29" s="22"/>
      <c r="AR29" s="25"/>
      <c r="AS29" s="22" t="e">
        <f>ATAN(AS28)</f>
        <v>#VALUE!</v>
      </c>
      <c r="AT29" s="1" t="e">
        <f>DEGREES(AS28)</f>
        <v>#VALUE!</v>
      </c>
      <c r="AU29" s="29"/>
    </row>
    <row r="30" spans="1:26" ht="14.25" customHeight="1" thickBot="1" thickTop="1">
      <c r="A30" s="122"/>
      <c r="B30" s="91"/>
      <c r="C30" s="92"/>
      <c r="D30" s="97"/>
      <c r="E30" s="57"/>
      <c r="F30" s="58"/>
      <c r="G30" s="85"/>
      <c r="H30" s="57"/>
      <c r="I30" s="58"/>
      <c r="J30" s="97"/>
      <c r="K30" s="57"/>
      <c r="L30" s="58"/>
      <c r="M30" s="85"/>
      <c r="N30" s="57"/>
      <c r="O30" s="58"/>
      <c r="P30" s="62"/>
      <c r="Q30" s="110"/>
      <c r="R30" s="3"/>
      <c r="S30" s="4"/>
      <c r="T30" s="3"/>
      <c r="U30" s="74"/>
      <c r="V30" s="32" t="s">
        <v>53</v>
      </c>
      <c r="W30" s="50">
        <f>1!W12</f>
        <v>0</v>
      </c>
      <c r="Z30" s="25"/>
    </row>
    <row r="31" spans="1:45" ht="13.5" thickBo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1"/>
      <c r="R31" s="3"/>
      <c r="S31" s="7"/>
      <c r="T31" s="3"/>
      <c r="U31" s="45"/>
      <c r="V31" s="31"/>
      <c r="W31" s="52"/>
      <c r="Y31" s="28"/>
      <c r="Z31" s="25"/>
      <c r="AA31" s="1">
        <f>IF(AA16=0,0,AB28)</f>
        <v>0</v>
      </c>
      <c r="AG31" s="1">
        <f>IF(AG16=0,0,AH28)</f>
        <v>0</v>
      </c>
      <c r="AM31" s="1">
        <f>IF(AM16=0,0,AN28)</f>
        <v>0</v>
      </c>
      <c r="AS31" s="1">
        <f>IF(AS16=0,0,AT28)</f>
        <v>0</v>
      </c>
    </row>
    <row r="32" spans="1:23" ht="13.5" customHeight="1" thickBot="1">
      <c r="A32" s="120">
        <v>16</v>
      </c>
      <c r="B32" s="125" t="s">
        <v>30</v>
      </c>
      <c r="C32" s="126"/>
      <c r="D32" s="118" t="s">
        <v>0</v>
      </c>
      <c r="E32" s="81" t="s">
        <v>1</v>
      </c>
      <c r="F32" s="140" t="s">
        <v>2</v>
      </c>
      <c r="G32" s="81" t="s">
        <v>3</v>
      </c>
      <c r="H32" s="81" t="s">
        <v>4</v>
      </c>
      <c r="I32" s="81" t="s">
        <v>5</v>
      </c>
      <c r="J32" s="81" t="s">
        <v>6</v>
      </c>
      <c r="K32" s="88" t="s">
        <v>7</v>
      </c>
      <c r="L32" s="88" t="s">
        <v>9</v>
      </c>
      <c r="M32" s="66" t="s">
        <v>8</v>
      </c>
      <c r="N32" s="66" t="s">
        <v>10</v>
      </c>
      <c r="O32" s="66" t="s">
        <v>11</v>
      </c>
      <c r="P32" s="66" t="s">
        <v>40</v>
      </c>
      <c r="Q32" s="13"/>
      <c r="R32" s="19" t="s">
        <v>33</v>
      </c>
      <c r="S32" s="55" t="str">
        <f>1!$S$32</f>
        <v>Barstow</v>
      </c>
      <c r="T32" s="35"/>
      <c r="U32" s="72">
        <v>16</v>
      </c>
      <c r="V32" s="43" t="s">
        <v>54</v>
      </c>
      <c r="W32" s="49"/>
    </row>
    <row r="33" spans="1:27" ht="13.5" customHeight="1" thickBot="1">
      <c r="A33" s="121"/>
      <c r="B33" s="127"/>
      <c r="C33" s="128"/>
      <c r="D33" s="141"/>
      <c r="E33" s="82"/>
      <c r="F33" s="67"/>
      <c r="G33" s="82"/>
      <c r="H33" s="82"/>
      <c r="I33" s="82"/>
      <c r="J33" s="82"/>
      <c r="K33" s="82"/>
      <c r="L33" s="82"/>
      <c r="M33" s="67"/>
      <c r="N33" s="67"/>
      <c r="O33" s="67"/>
      <c r="P33" s="67"/>
      <c r="Q33" s="13"/>
      <c r="R33" s="163"/>
      <c r="S33" s="164"/>
      <c r="T33" s="36"/>
      <c r="U33" s="73"/>
      <c r="V33" s="30" t="s">
        <v>48</v>
      </c>
      <c r="W33" s="50"/>
      <c r="AA33"/>
    </row>
    <row r="34" spans="1:23" ht="7.5" customHeight="1">
      <c r="A34" s="121"/>
      <c r="B34" s="98"/>
      <c r="C34" s="99"/>
      <c r="D34" s="144">
        <f>IF(W33=0,"",W33)</f>
      </c>
      <c r="E34" s="142">
        <f>IF(W39=0,"",AS31)</f>
      </c>
      <c r="F34" s="116">
        <f>IF(W33=0,"",W33+AS31)</f>
      </c>
      <c r="G34" s="129">
        <f>IF(W36=0,"",W36)</f>
      </c>
      <c r="H34" s="116">
        <f>IF(ISERROR(AQ10),"",AQ10)</f>
      </c>
      <c r="I34" s="129">
        <f>IF(W37=0,"",W37)</f>
      </c>
      <c r="J34" s="135">
        <f>IF(ISERROR(AQ11),"",AQ11)</f>
      </c>
      <c r="K34" s="133">
        <f>IF(W34=0,"",W34)</f>
      </c>
      <c r="L34" s="86">
        <f>IF(W32=0,"",W32)</f>
      </c>
      <c r="M34" s="70">
        <f>IF(AS24=0,"",AS24)</f>
      </c>
      <c r="N34" s="70">
        <f>IF(ISERROR(AQ13),"",AQ13)</f>
      </c>
      <c r="O34" s="70">
        <f>IF(ISERROR(AQ15),"",AQ15)</f>
      </c>
      <c r="P34" s="68"/>
      <c r="Q34" s="12"/>
      <c r="R34" s="165"/>
      <c r="S34" s="166"/>
      <c r="T34" s="36"/>
      <c r="U34" s="73"/>
      <c r="V34" s="75" t="s">
        <v>49</v>
      </c>
      <c r="W34" s="160"/>
    </row>
    <row r="35" spans="1:23" ht="7.5" customHeight="1" thickBot="1">
      <c r="A35" s="121"/>
      <c r="B35" s="100"/>
      <c r="C35" s="101"/>
      <c r="D35" s="145"/>
      <c r="E35" s="143"/>
      <c r="F35" s="117"/>
      <c r="G35" s="130"/>
      <c r="H35" s="117"/>
      <c r="I35" s="130"/>
      <c r="J35" s="136"/>
      <c r="K35" s="134"/>
      <c r="L35" s="87"/>
      <c r="M35" s="71"/>
      <c r="N35" s="71"/>
      <c r="O35" s="71"/>
      <c r="P35" s="69"/>
      <c r="Q35" s="12"/>
      <c r="R35" s="165"/>
      <c r="S35" s="166"/>
      <c r="T35" s="36"/>
      <c r="U35" s="73"/>
      <c r="V35" s="75"/>
      <c r="W35" s="161"/>
    </row>
    <row r="36" spans="1:25" ht="13.5" customHeight="1" thickBot="1">
      <c r="A36" s="121"/>
      <c r="B36" s="89"/>
      <c r="C36" s="90"/>
      <c r="D36" s="95"/>
      <c r="E36" s="78" t="s">
        <v>12</v>
      </c>
      <c r="F36" s="79"/>
      <c r="G36" s="79"/>
      <c r="H36" s="79"/>
      <c r="I36" s="80"/>
      <c r="J36" s="95"/>
      <c r="K36" s="78" t="s">
        <v>12</v>
      </c>
      <c r="L36" s="79"/>
      <c r="M36" s="79"/>
      <c r="N36" s="79"/>
      <c r="O36" s="80"/>
      <c r="P36" s="61"/>
      <c r="Q36" s="12"/>
      <c r="R36" s="165"/>
      <c r="S36" s="166"/>
      <c r="T36" s="36"/>
      <c r="U36" s="73"/>
      <c r="V36" s="30" t="s">
        <v>50</v>
      </c>
      <c r="W36" s="50"/>
      <c r="Y36" s="22"/>
    </row>
    <row r="37" spans="1:25" ht="14.25" customHeight="1" thickBot="1" thickTop="1">
      <c r="A37" s="121"/>
      <c r="B37" s="89"/>
      <c r="C37" s="90"/>
      <c r="D37" s="96"/>
      <c r="E37" s="17" t="s">
        <v>13</v>
      </c>
      <c r="F37" s="56"/>
      <c r="G37" s="83"/>
      <c r="H37" s="17" t="s">
        <v>13</v>
      </c>
      <c r="I37" s="56"/>
      <c r="J37" s="96"/>
      <c r="K37" s="17" t="s">
        <v>13</v>
      </c>
      <c r="L37" s="59"/>
      <c r="M37" s="83"/>
      <c r="N37" s="17" t="s">
        <v>13</v>
      </c>
      <c r="O37" s="59"/>
      <c r="P37" s="60"/>
      <c r="Q37" s="12"/>
      <c r="R37" s="165"/>
      <c r="S37" s="166"/>
      <c r="T37" s="36"/>
      <c r="U37" s="73"/>
      <c r="V37" s="30" t="s">
        <v>51</v>
      </c>
      <c r="W37" s="50"/>
      <c r="Y37" s="22"/>
    </row>
    <row r="38" spans="1:25" ht="13.5" customHeight="1" thickBot="1">
      <c r="A38" s="121"/>
      <c r="B38" s="89"/>
      <c r="C38" s="90"/>
      <c r="D38" s="96"/>
      <c r="E38" s="15" t="s">
        <v>14</v>
      </c>
      <c r="F38" s="16" t="s">
        <v>15</v>
      </c>
      <c r="G38" s="84"/>
      <c r="H38" s="15" t="s">
        <v>14</v>
      </c>
      <c r="I38" s="16" t="s">
        <v>15</v>
      </c>
      <c r="J38" s="96"/>
      <c r="K38" s="15" t="s">
        <v>14</v>
      </c>
      <c r="L38" s="16" t="s">
        <v>15</v>
      </c>
      <c r="M38" s="84"/>
      <c r="N38" s="15" t="s">
        <v>14</v>
      </c>
      <c r="O38" s="16" t="s">
        <v>15</v>
      </c>
      <c r="P38" s="60"/>
      <c r="Q38" s="12"/>
      <c r="R38" s="165"/>
      <c r="S38" s="166"/>
      <c r="T38" s="36"/>
      <c r="U38" s="73"/>
      <c r="V38" s="30" t="s">
        <v>52</v>
      </c>
      <c r="W38" s="50">
        <f>1!W11</f>
        <v>0</v>
      </c>
      <c r="Y38" s="22"/>
    </row>
    <row r="39" spans="1:23" ht="13.5" customHeight="1" thickBot="1">
      <c r="A39" s="122"/>
      <c r="B39" s="91"/>
      <c r="C39" s="92"/>
      <c r="D39" s="97"/>
      <c r="E39" s="57"/>
      <c r="F39" s="58"/>
      <c r="G39" s="85"/>
      <c r="H39" s="57"/>
      <c r="I39" s="58"/>
      <c r="J39" s="97"/>
      <c r="K39" s="57"/>
      <c r="L39" s="58"/>
      <c r="M39" s="85"/>
      <c r="N39" s="57"/>
      <c r="O39" s="58"/>
      <c r="P39" s="63"/>
      <c r="Q39" s="12"/>
      <c r="R39" s="6" t="s">
        <v>29</v>
      </c>
      <c r="S39" s="5"/>
      <c r="T39" s="37"/>
      <c r="U39" s="74"/>
      <c r="V39" s="32" t="s">
        <v>53</v>
      </c>
      <c r="W39" s="50">
        <f>1!W12</f>
        <v>0</v>
      </c>
    </row>
    <row r="40" spans="1:25" ht="13.5" thickBo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3"/>
      <c r="Y40" s="22"/>
    </row>
    <row r="41" spans="1:20" ht="13.5" thickBot="1">
      <c r="A41" s="124" t="s">
        <v>16</v>
      </c>
      <c r="B41" s="124"/>
      <c r="C41" s="18" t="s">
        <v>17</v>
      </c>
      <c r="D41" s="78" t="s">
        <v>18</v>
      </c>
      <c r="E41" s="80"/>
      <c r="F41" s="78" t="s">
        <v>19</v>
      </c>
      <c r="G41" s="80"/>
      <c r="H41" s="78" t="s">
        <v>20</v>
      </c>
      <c r="I41" s="80"/>
      <c r="J41" s="78" t="s">
        <v>21</v>
      </c>
      <c r="K41" s="80"/>
      <c r="L41" s="78" t="s">
        <v>22</v>
      </c>
      <c r="M41" s="80"/>
      <c r="N41" s="78" t="s">
        <v>23</v>
      </c>
      <c r="O41" s="80"/>
      <c r="P41" s="78" t="s">
        <v>24</v>
      </c>
      <c r="Q41" s="79"/>
      <c r="R41" s="80"/>
      <c r="S41" s="3"/>
      <c r="T41" s="3"/>
    </row>
    <row r="42" spans="1:20" ht="13.5" thickTop="1">
      <c r="A42" s="146">
        <f>1!A42</f>
        <v>0</v>
      </c>
      <c r="B42" s="106"/>
      <c r="C42" s="53">
        <f>1!C42</f>
        <v>0</v>
      </c>
      <c r="D42" s="105">
        <f>1!D42</f>
        <v>0</v>
      </c>
      <c r="E42" s="106"/>
      <c r="F42" s="105">
        <f>1!F42</f>
        <v>0</v>
      </c>
      <c r="G42" s="106"/>
      <c r="H42" s="105">
        <f>1!H42</f>
        <v>0</v>
      </c>
      <c r="I42" s="106"/>
      <c r="J42" s="105">
        <f>1!J42</f>
        <v>0</v>
      </c>
      <c r="K42" s="106"/>
      <c r="L42" s="105">
        <f>1!L42</f>
        <v>0</v>
      </c>
      <c r="M42" s="106"/>
      <c r="N42" s="105">
        <f>1!N42</f>
        <v>0</v>
      </c>
      <c r="O42" s="106"/>
      <c r="P42" s="105">
        <f>1!P42</f>
        <v>0</v>
      </c>
      <c r="Q42" s="107"/>
      <c r="R42" s="106"/>
      <c r="S42" s="3"/>
      <c r="T42" s="3"/>
    </row>
    <row r="43" spans="1:20" ht="12.75">
      <c r="A43" s="123">
        <f>1!A43</f>
        <v>0</v>
      </c>
      <c r="B43" s="104"/>
      <c r="C43" s="54">
        <f>1!C43</f>
        <v>0</v>
      </c>
      <c r="D43" s="102">
        <f>1!D43</f>
        <v>0</v>
      </c>
      <c r="E43" s="104"/>
      <c r="F43" s="102">
        <f>1!F43</f>
        <v>0</v>
      </c>
      <c r="G43" s="104"/>
      <c r="H43" s="102">
        <f>1!H43</f>
        <v>0</v>
      </c>
      <c r="I43" s="104"/>
      <c r="J43" s="102">
        <f>1!J43</f>
        <v>0</v>
      </c>
      <c r="K43" s="104"/>
      <c r="L43" s="102">
        <f>1!L43</f>
        <v>0</v>
      </c>
      <c r="M43" s="104"/>
      <c r="N43" s="102">
        <f>1!N43</f>
        <v>0</v>
      </c>
      <c r="O43" s="104"/>
      <c r="P43" s="102">
        <f>1!P43</f>
        <v>0</v>
      </c>
      <c r="Q43" s="103"/>
      <c r="R43" s="104"/>
      <c r="S43" s="3"/>
      <c r="T43" s="3"/>
    </row>
    <row r="44" spans="1:20" ht="12.75">
      <c r="A44" s="123">
        <f>1!A44</f>
        <v>0</v>
      </c>
      <c r="B44" s="104"/>
      <c r="C44" s="54">
        <f>1!C44</f>
        <v>0</v>
      </c>
      <c r="D44" s="131">
        <f>1!D44</f>
        <v>0</v>
      </c>
      <c r="E44" s="132"/>
      <c r="F44" s="102">
        <f>1!F44</f>
        <v>0</v>
      </c>
      <c r="G44" s="104"/>
      <c r="H44" s="102">
        <f>1!H44</f>
        <v>0</v>
      </c>
      <c r="I44" s="104"/>
      <c r="J44" s="102">
        <f>1!J44</f>
        <v>0</v>
      </c>
      <c r="K44" s="104"/>
      <c r="L44" s="102">
        <f>1!L44</f>
        <v>0</v>
      </c>
      <c r="M44" s="104"/>
      <c r="N44" s="102">
        <f>1!N44</f>
        <v>0</v>
      </c>
      <c r="O44" s="104"/>
      <c r="P44" s="102">
        <f>1!P44</f>
        <v>0</v>
      </c>
      <c r="Q44" s="103"/>
      <c r="R44" s="104"/>
      <c r="S44" s="3"/>
      <c r="T44" s="3"/>
    </row>
    <row r="45" spans="1:18" ht="12.75">
      <c r="A45" s="123">
        <f>1!A45</f>
        <v>0</v>
      </c>
      <c r="B45" s="104"/>
      <c r="C45" s="54">
        <f>1!C45</f>
        <v>0</v>
      </c>
      <c r="D45" s="102">
        <f>1!D45</f>
        <v>0</v>
      </c>
      <c r="E45" s="104"/>
      <c r="F45" s="102">
        <f>1!F45</f>
        <v>0</v>
      </c>
      <c r="G45" s="104"/>
      <c r="H45" s="102">
        <f>1!H45</f>
        <v>0</v>
      </c>
      <c r="I45" s="104"/>
      <c r="J45" s="102">
        <f>1!J45</f>
        <v>0</v>
      </c>
      <c r="K45" s="104"/>
      <c r="L45" s="102">
        <f>1!L45</f>
        <v>0</v>
      </c>
      <c r="M45" s="104"/>
      <c r="N45" s="102">
        <f>1!N45</f>
        <v>0</v>
      </c>
      <c r="O45" s="104"/>
      <c r="P45" s="102">
        <f>1!P45</f>
        <v>0</v>
      </c>
      <c r="Q45" s="103"/>
      <c r="R45" s="104"/>
    </row>
    <row r="46" spans="1:18" ht="12.75">
      <c r="A46" s="123">
        <f>1!A46</f>
        <v>0</v>
      </c>
      <c r="B46" s="104"/>
      <c r="C46" s="54">
        <f>1!C46</f>
        <v>0</v>
      </c>
      <c r="D46" s="102">
        <f>1!D46</f>
        <v>0</v>
      </c>
      <c r="E46" s="104"/>
      <c r="F46" s="102">
        <f>1!F46</f>
        <v>0</v>
      </c>
      <c r="G46" s="104"/>
      <c r="H46" s="102">
        <f>1!H46</f>
        <v>0</v>
      </c>
      <c r="I46" s="104"/>
      <c r="J46" s="102">
        <f>1!J46</f>
        <v>0</v>
      </c>
      <c r="K46" s="104"/>
      <c r="L46" s="102">
        <f>1!L46</f>
        <v>0</v>
      </c>
      <c r="M46" s="104"/>
      <c r="N46" s="102">
        <f>1!N46</f>
        <v>0</v>
      </c>
      <c r="O46" s="104"/>
      <c r="P46" s="102">
        <f>1!P46</f>
        <v>0</v>
      </c>
      <c r="Q46" s="103"/>
      <c r="R46" s="104"/>
    </row>
  </sheetData>
  <mergeCells count="245">
    <mergeCell ref="N7:N8"/>
    <mergeCell ref="O7:O8"/>
    <mergeCell ref="U5:U12"/>
    <mergeCell ref="V7:V8"/>
    <mergeCell ref="R7:R9"/>
    <mergeCell ref="P5:P6"/>
    <mergeCell ref="O5:O6"/>
    <mergeCell ref="P7:P8"/>
    <mergeCell ref="S5:S6"/>
    <mergeCell ref="K9:O9"/>
    <mergeCell ref="J23:J24"/>
    <mergeCell ref="M37:M39"/>
    <mergeCell ref="K27:O27"/>
    <mergeCell ref="L34:L35"/>
    <mergeCell ref="K23:K24"/>
    <mergeCell ref="L23:L24"/>
    <mergeCell ref="M23:M24"/>
    <mergeCell ref="M25:M26"/>
    <mergeCell ref="K34:K35"/>
    <mergeCell ref="J34:J35"/>
    <mergeCell ref="AA25:AA26"/>
    <mergeCell ref="J27:J30"/>
    <mergeCell ref="N25:N26"/>
    <mergeCell ref="O25:O26"/>
    <mergeCell ref="K25:K26"/>
    <mergeCell ref="L25:L26"/>
    <mergeCell ref="J25:J26"/>
    <mergeCell ref="B12:C12"/>
    <mergeCell ref="B9:C9"/>
    <mergeCell ref="B25:C26"/>
    <mergeCell ref="B28:C28"/>
    <mergeCell ref="B23:C24"/>
    <mergeCell ref="B27:C27"/>
    <mergeCell ref="N41:O41"/>
    <mergeCell ref="P43:R43"/>
    <mergeCell ref="P44:R44"/>
    <mergeCell ref="N42:O42"/>
    <mergeCell ref="N43:O43"/>
    <mergeCell ref="N44:O44"/>
    <mergeCell ref="P42:R42"/>
    <mergeCell ref="A1:A2"/>
    <mergeCell ref="Q28:Q30"/>
    <mergeCell ref="C1:E2"/>
    <mergeCell ref="F1:I2"/>
    <mergeCell ref="L1:O2"/>
    <mergeCell ref="P25:P26"/>
    <mergeCell ref="D7:D8"/>
    <mergeCell ref="B7:C8"/>
    <mergeCell ref="B10:C10"/>
    <mergeCell ref="B11:C11"/>
    <mergeCell ref="L43:M43"/>
    <mergeCell ref="L44:M44"/>
    <mergeCell ref="J43:K43"/>
    <mergeCell ref="F42:G42"/>
    <mergeCell ref="H42:I42"/>
    <mergeCell ref="R16:R17"/>
    <mergeCell ref="R25:R26"/>
    <mergeCell ref="S25:S26"/>
    <mergeCell ref="P41:R41"/>
    <mergeCell ref="P23:P24"/>
    <mergeCell ref="P34:P35"/>
    <mergeCell ref="P32:P33"/>
    <mergeCell ref="R33:S38"/>
    <mergeCell ref="A5:A12"/>
    <mergeCell ref="A43:B43"/>
    <mergeCell ref="A44:B44"/>
    <mergeCell ref="D41:E41"/>
    <mergeCell ref="A41:B41"/>
    <mergeCell ref="B5:C6"/>
    <mergeCell ref="E9:I9"/>
    <mergeCell ref="H41:I41"/>
    <mergeCell ref="B36:C36"/>
    <mergeCell ref="B16:C17"/>
    <mergeCell ref="J41:K41"/>
    <mergeCell ref="L41:M41"/>
    <mergeCell ref="F41:G41"/>
    <mergeCell ref="J44:K44"/>
    <mergeCell ref="H43:I43"/>
    <mergeCell ref="L42:M42"/>
    <mergeCell ref="J42:K42"/>
    <mergeCell ref="H44:I44"/>
    <mergeCell ref="F43:G43"/>
    <mergeCell ref="F44:G44"/>
    <mergeCell ref="D43:E43"/>
    <mergeCell ref="D44:E44"/>
    <mergeCell ref="D42:E42"/>
    <mergeCell ref="H34:H35"/>
    <mergeCell ref="G37:G39"/>
    <mergeCell ref="P46:R46"/>
    <mergeCell ref="A31:P31"/>
    <mergeCell ref="F32:F33"/>
    <mergeCell ref="G32:G33"/>
    <mergeCell ref="H32:H33"/>
    <mergeCell ref="I32:I33"/>
    <mergeCell ref="J32:J33"/>
    <mergeCell ref="A32:A39"/>
    <mergeCell ref="J36:J39"/>
    <mergeCell ref="E36:I36"/>
    <mergeCell ref="N5:N6"/>
    <mergeCell ref="M7:M8"/>
    <mergeCell ref="D5:D6"/>
    <mergeCell ref="E5:E6"/>
    <mergeCell ref="F5:F6"/>
    <mergeCell ref="G5:G6"/>
    <mergeCell ref="H5:H6"/>
    <mergeCell ref="J5:J6"/>
    <mergeCell ref="E7:E8"/>
    <mergeCell ref="K7:K8"/>
    <mergeCell ref="F7:F8"/>
    <mergeCell ref="G7:G8"/>
    <mergeCell ref="I7:I8"/>
    <mergeCell ref="H7:H8"/>
    <mergeCell ref="A14:A21"/>
    <mergeCell ref="B14:C15"/>
    <mergeCell ref="D14:D15"/>
    <mergeCell ref="E14:E15"/>
    <mergeCell ref="E18:I18"/>
    <mergeCell ref="B19:C19"/>
    <mergeCell ref="B20:C20"/>
    <mergeCell ref="B21:C21"/>
    <mergeCell ref="B18:C18"/>
    <mergeCell ref="H16:H17"/>
    <mergeCell ref="J7:J8"/>
    <mergeCell ref="I5:I6"/>
    <mergeCell ref="M5:M6"/>
    <mergeCell ref="K5:K6"/>
    <mergeCell ref="L5:L6"/>
    <mergeCell ref="L7:L8"/>
    <mergeCell ref="E27:I27"/>
    <mergeCell ref="B32:C33"/>
    <mergeCell ref="D32:D33"/>
    <mergeCell ref="D34:D35"/>
    <mergeCell ref="B34:C35"/>
    <mergeCell ref="E34:E35"/>
    <mergeCell ref="G34:G35"/>
    <mergeCell ref="I34:I35"/>
    <mergeCell ref="B29:C29"/>
    <mergeCell ref="B30:C30"/>
    <mergeCell ref="J46:K46"/>
    <mergeCell ref="A46:B46"/>
    <mergeCell ref="F46:G46"/>
    <mergeCell ref="H46:I46"/>
    <mergeCell ref="D46:E46"/>
    <mergeCell ref="A42:B42"/>
    <mergeCell ref="F34:F35"/>
    <mergeCell ref="B37:C37"/>
    <mergeCell ref="B38:C38"/>
    <mergeCell ref="B39:C39"/>
    <mergeCell ref="D36:D39"/>
    <mergeCell ref="L46:M46"/>
    <mergeCell ref="N46:O46"/>
    <mergeCell ref="E32:E33"/>
    <mergeCell ref="K32:K33"/>
    <mergeCell ref="L32:L33"/>
    <mergeCell ref="M32:M33"/>
    <mergeCell ref="N32:N33"/>
    <mergeCell ref="O32:O33"/>
    <mergeCell ref="K36:O36"/>
    <mergeCell ref="J45:K45"/>
    <mergeCell ref="S7:S8"/>
    <mergeCell ref="S16:S18"/>
    <mergeCell ref="A13:P13"/>
    <mergeCell ref="N16:N17"/>
    <mergeCell ref="O16:O17"/>
    <mergeCell ref="P16:P17"/>
    <mergeCell ref="N14:N15"/>
    <mergeCell ref="D16:D17"/>
    <mergeCell ref="K18:O18"/>
    <mergeCell ref="G10:G12"/>
    <mergeCell ref="L45:M45"/>
    <mergeCell ref="N45:O45"/>
    <mergeCell ref="P45:R45"/>
    <mergeCell ref="A45:B45"/>
    <mergeCell ref="D45:E45"/>
    <mergeCell ref="F45:G45"/>
    <mergeCell ref="H45:I45"/>
    <mergeCell ref="J1:K2"/>
    <mergeCell ref="E23:E24"/>
    <mergeCell ref="F14:F15"/>
    <mergeCell ref="G14:G15"/>
    <mergeCell ref="H14:H15"/>
    <mergeCell ref="I14:I15"/>
    <mergeCell ref="J14:J15"/>
    <mergeCell ref="I16:I17"/>
    <mergeCell ref="G23:G24"/>
    <mergeCell ref="H23:H24"/>
    <mergeCell ref="D9:D12"/>
    <mergeCell ref="D18:D21"/>
    <mergeCell ref="D27:D30"/>
    <mergeCell ref="G19:G21"/>
    <mergeCell ref="G28:G30"/>
    <mergeCell ref="A22:P22"/>
    <mergeCell ref="A23:A30"/>
    <mergeCell ref="D23:D24"/>
    <mergeCell ref="K16:K17"/>
    <mergeCell ref="D25:D26"/>
    <mergeCell ref="U2:W3"/>
    <mergeCell ref="AF15:AF16"/>
    <mergeCell ref="AG16:AG17"/>
    <mergeCell ref="W16:W17"/>
    <mergeCell ref="V16:V17"/>
    <mergeCell ref="AA16:AA17"/>
    <mergeCell ref="AC16:AC17"/>
    <mergeCell ref="Z15:Z16"/>
    <mergeCell ref="W7:W8"/>
    <mergeCell ref="U14:U21"/>
    <mergeCell ref="W34:W35"/>
    <mergeCell ref="U23:U30"/>
    <mergeCell ref="V25:V26"/>
    <mergeCell ref="W25:W26"/>
    <mergeCell ref="V34:V35"/>
    <mergeCell ref="U32:U39"/>
    <mergeCell ref="M34:M35"/>
    <mergeCell ref="N34:N35"/>
    <mergeCell ref="O34:O35"/>
    <mergeCell ref="M28:M30"/>
    <mergeCell ref="E16:E17"/>
    <mergeCell ref="F16:F17"/>
    <mergeCell ref="G16:G17"/>
    <mergeCell ref="AG25:AG26"/>
    <mergeCell ref="E25:E26"/>
    <mergeCell ref="I23:I24"/>
    <mergeCell ref="H25:H26"/>
    <mergeCell ref="I25:I26"/>
    <mergeCell ref="G25:G26"/>
    <mergeCell ref="L16:L17"/>
    <mergeCell ref="F25:F26"/>
    <mergeCell ref="F23:F24"/>
    <mergeCell ref="AM16:AM17"/>
    <mergeCell ref="AS16:AS17"/>
    <mergeCell ref="AI16:AI17"/>
    <mergeCell ref="S21:S22"/>
    <mergeCell ref="J16:J17"/>
    <mergeCell ref="M16:M17"/>
    <mergeCell ref="N23:N24"/>
    <mergeCell ref="O23:O24"/>
    <mergeCell ref="P14:P15"/>
    <mergeCell ref="K14:K15"/>
    <mergeCell ref="J9:J12"/>
    <mergeCell ref="J18:J21"/>
    <mergeCell ref="M10:M12"/>
    <mergeCell ref="M19:M21"/>
    <mergeCell ref="O14:O15"/>
    <mergeCell ref="L14:L15"/>
    <mergeCell ref="M14:M15"/>
  </mergeCells>
  <printOptions horizontalCentered="1" verticalCentered="1"/>
  <pageMargins left="0" right="0" top="0.25" bottom="0" header="0.25" footer="0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46"/>
  <sheetViews>
    <sheetView showGridLines="0" showZeros="0" zoomScale="84" zoomScaleNormal="84" workbookViewId="0" topLeftCell="A1">
      <selection activeCell="W38" sqref="W38:W39"/>
    </sheetView>
  </sheetViews>
  <sheetFormatPr defaultColWidth="9.140625" defaultRowHeight="12.75"/>
  <cols>
    <col min="1" max="1" width="5.7109375" style="1" customWidth="1"/>
    <col min="2" max="3" width="10.7109375" style="1" customWidth="1"/>
    <col min="4" max="17" width="5.7109375" style="1" customWidth="1"/>
    <col min="18" max="18" width="8.00390625" style="1" customWidth="1"/>
    <col min="19" max="20" width="12.7109375" style="1" customWidth="1"/>
    <col min="21" max="21" width="9.140625" style="1" customWidth="1"/>
    <col min="22" max="22" width="38.28125" style="25" customWidth="1"/>
    <col min="23" max="23" width="15.7109375" style="1" customWidth="1"/>
    <col min="24" max="26" width="9.140625" style="1" customWidth="1"/>
    <col min="27" max="27" width="11.421875" style="1" bestFit="1" customWidth="1"/>
    <col min="28" max="16384" width="9.140625" style="1" customWidth="1"/>
  </cols>
  <sheetData>
    <row r="1" spans="1:26" ht="13.5" thickBot="1">
      <c r="A1" s="108"/>
      <c r="C1" s="111" t="s">
        <v>31</v>
      </c>
      <c r="D1" s="111"/>
      <c r="E1" s="111"/>
      <c r="F1" s="112">
        <f>1!F1</f>
        <v>0</v>
      </c>
      <c r="G1" s="112"/>
      <c r="H1" s="112"/>
      <c r="I1" s="112"/>
      <c r="J1" s="150" t="str">
        <f>1!J1</f>
        <v>to</v>
      </c>
      <c r="K1" s="150"/>
      <c r="L1" s="114">
        <f>1!L1</f>
        <v>0</v>
      </c>
      <c r="M1" s="114"/>
      <c r="N1" s="114"/>
      <c r="O1" s="114"/>
      <c r="Z1" s="22">
        <f>SUM(N7,N16,N25,N34)</f>
        <v>0</v>
      </c>
    </row>
    <row r="2" spans="1:26" ht="13.5" thickBot="1">
      <c r="A2" s="109"/>
      <c r="C2" s="111"/>
      <c r="D2" s="111"/>
      <c r="E2" s="111"/>
      <c r="F2" s="113"/>
      <c r="G2" s="113"/>
      <c r="H2" s="113"/>
      <c r="I2" s="113"/>
      <c r="J2" s="150"/>
      <c r="K2" s="150"/>
      <c r="L2" s="115"/>
      <c r="M2" s="115"/>
      <c r="N2" s="115"/>
      <c r="O2" s="115"/>
      <c r="S2" s="20" t="s">
        <v>37</v>
      </c>
      <c r="T2" s="38"/>
      <c r="U2" s="151" t="s">
        <v>55</v>
      </c>
      <c r="V2" s="152"/>
      <c r="W2" s="153"/>
      <c r="Z2" s="22">
        <f>SUM(O7,O16,O25,O34)</f>
        <v>0</v>
      </c>
    </row>
    <row r="3" spans="1:23" ht="14.25" thickBo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3">
        <f>SUM(O7,O16,O25,O34)</f>
        <v>0</v>
      </c>
      <c r="T3" s="39"/>
      <c r="U3" s="154"/>
      <c r="V3" s="155"/>
      <c r="W3" s="156"/>
    </row>
    <row r="4" spans="1:23" ht="13.5" customHeight="1" thickBot="1">
      <c r="A4" s="21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8"/>
      <c r="T4" s="13"/>
      <c r="U4" s="45"/>
      <c r="V4" s="46"/>
      <c r="W4" s="47"/>
    </row>
    <row r="5" spans="1:23" ht="12" customHeight="1" thickBot="1">
      <c r="A5" s="120">
        <v>17</v>
      </c>
      <c r="B5" s="125" t="s">
        <v>30</v>
      </c>
      <c r="C5" s="126"/>
      <c r="D5" s="118" t="s">
        <v>0</v>
      </c>
      <c r="E5" s="81" t="s">
        <v>1</v>
      </c>
      <c r="F5" s="140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8" t="s">
        <v>7</v>
      </c>
      <c r="L5" s="88" t="s">
        <v>9</v>
      </c>
      <c r="M5" s="66" t="s">
        <v>8</v>
      </c>
      <c r="N5" s="66" t="s">
        <v>10</v>
      </c>
      <c r="O5" s="66" t="s">
        <v>11</v>
      </c>
      <c r="P5" s="66" t="s">
        <v>40</v>
      </c>
      <c r="Q5" s="8"/>
      <c r="R5" s="8"/>
      <c r="S5" s="65" t="s">
        <v>39</v>
      </c>
      <c r="T5" s="38"/>
      <c r="U5" s="72">
        <v>17</v>
      </c>
      <c r="V5" s="43" t="s">
        <v>54</v>
      </c>
      <c r="W5" s="49"/>
    </row>
    <row r="6" spans="1:23" ht="14.25" customHeight="1" thickBot="1">
      <c r="A6" s="121"/>
      <c r="B6" s="127"/>
      <c r="C6" s="128"/>
      <c r="D6" s="141"/>
      <c r="E6" s="82"/>
      <c r="F6" s="67"/>
      <c r="G6" s="82"/>
      <c r="H6" s="82"/>
      <c r="I6" s="82"/>
      <c r="J6" s="82"/>
      <c r="K6" s="82"/>
      <c r="L6" s="82"/>
      <c r="M6" s="67"/>
      <c r="N6" s="67"/>
      <c r="O6" s="67"/>
      <c r="P6" s="67"/>
      <c r="Q6" s="13"/>
      <c r="R6" s="3"/>
      <c r="S6" s="77"/>
      <c r="T6" s="40"/>
      <c r="U6" s="73"/>
      <c r="V6" s="30" t="s">
        <v>48</v>
      </c>
      <c r="W6" s="50"/>
    </row>
    <row r="7" spans="1:23" ht="7.5" customHeight="1" thickTop="1">
      <c r="A7" s="121"/>
      <c r="B7" s="98"/>
      <c r="C7" s="99"/>
      <c r="D7" s="116">
        <f>IF(W6=0,"",W6)</f>
      </c>
      <c r="E7" s="142">
        <f>IF(W12=0,"",AA31)</f>
      </c>
      <c r="F7" s="116">
        <f>IF(W6=0,"",W6+AA31)</f>
      </c>
      <c r="G7" s="129">
        <f>IF(W9=0,"",W9)</f>
      </c>
      <c r="H7" s="116">
        <f>IF(ISERROR(Y10),"",Y10)</f>
      </c>
      <c r="I7" s="129">
        <f>IF(W10=0,"",W10)</f>
      </c>
      <c r="J7" s="135">
        <f>IF(ISERROR(Y11),"",Y11)</f>
      </c>
      <c r="K7" s="133">
        <f>IF(W7=0,"",W7)</f>
      </c>
      <c r="L7" s="86">
        <f>IF(W5=0,"",W5)</f>
      </c>
      <c r="M7" s="70">
        <f>IF(AA24=0,"",AA24)</f>
      </c>
      <c r="N7" s="70">
        <f>IF(ISERROR(Y13),"",Y13)</f>
      </c>
      <c r="O7" s="70">
        <f>IF(ISERROR(Y15),"",Y15)</f>
      </c>
      <c r="P7" s="68"/>
      <c r="Q7" s="12"/>
      <c r="R7" s="76"/>
      <c r="S7" s="147">
        <f>SUM(N7,N16,N25,N34)</f>
        <v>0</v>
      </c>
      <c r="T7" s="33"/>
      <c r="U7" s="73"/>
      <c r="V7" s="75" t="s">
        <v>49</v>
      </c>
      <c r="W7" s="160"/>
    </row>
    <row r="8" spans="1:23" ht="7.5" customHeight="1" thickBot="1">
      <c r="A8" s="121"/>
      <c r="B8" s="100"/>
      <c r="C8" s="101"/>
      <c r="D8" s="117"/>
      <c r="E8" s="143"/>
      <c r="F8" s="117"/>
      <c r="G8" s="130"/>
      <c r="H8" s="117"/>
      <c r="I8" s="130"/>
      <c r="J8" s="136"/>
      <c r="K8" s="134"/>
      <c r="L8" s="87"/>
      <c r="M8" s="71"/>
      <c r="N8" s="71"/>
      <c r="O8" s="71"/>
      <c r="P8" s="69"/>
      <c r="Q8" s="12"/>
      <c r="R8" s="76"/>
      <c r="S8" s="148"/>
      <c r="T8" s="34"/>
      <c r="U8" s="73"/>
      <c r="V8" s="75"/>
      <c r="W8" s="161"/>
    </row>
    <row r="9" spans="1:46" ht="13.5" customHeight="1" thickBot="1">
      <c r="A9" s="121"/>
      <c r="B9" s="89"/>
      <c r="C9" s="90"/>
      <c r="D9" s="95"/>
      <c r="E9" s="78" t="s">
        <v>12</v>
      </c>
      <c r="F9" s="79"/>
      <c r="G9" s="79"/>
      <c r="H9" s="79"/>
      <c r="I9" s="80"/>
      <c r="J9" s="95"/>
      <c r="K9" s="78" t="s">
        <v>12</v>
      </c>
      <c r="L9" s="79"/>
      <c r="M9" s="79"/>
      <c r="N9" s="79"/>
      <c r="O9" s="80"/>
      <c r="P9" s="61"/>
      <c r="Q9" s="12"/>
      <c r="R9" s="76"/>
      <c r="T9" s="41"/>
      <c r="U9" s="73"/>
      <c r="V9" s="30" t="s">
        <v>50</v>
      </c>
      <c r="W9" s="50"/>
      <c r="X9" s="44"/>
      <c r="Y9" s="22" t="e">
        <f>SUM(W6+AB28)</f>
        <v>#VALUE!</v>
      </c>
      <c r="Z9" s="1">
        <f>IF(ISERROR(X10),"",X10)</f>
        <v>0</v>
      </c>
      <c r="AA9" s="1">
        <f>COS(AB9)</f>
        <v>1</v>
      </c>
      <c r="AB9" s="1">
        <f>RADIANS(W6)</f>
        <v>0</v>
      </c>
      <c r="AE9" s="22" t="e">
        <f>SUM(W15+AH28)</f>
        <v>#VALUE!</v>
      </c>
      <c r="AF9" s="1">
        <f>IF(ISERROR(AD10),"",AD10)</f>
        <v>0</v>
      </c>
      <c r="AG9" s="1">
        <f>COS(AH9)</f>
        <v>1</v>
      </c>
      <c r="AH9" s="1">
        <f>RADIANS(W15)</f>
        <v>0</v>
      </c>
      <c r="AK9" s="22" t="e">
        <f>SUM(W24+AN28)</f>
        <v>#VALUE!</v>
      </c>
      <c r="AL9" s="1">
        <f>IF(ISERROR(AJ11),"",AJ11)</f>
        <v>0</v>
      </c>
      <c r="AM9" s="1">
        <f>COS(AN9)</f>
        <v>1</v>
      </c>
      <c r="AN9" s="1">
        <f>RADIANS(W24)</f>
        <v>0</v>
      </c>
      <c r="AQ9" s="22" t="e">
        <f>SUM(W33+AT28)</f>
        <v>#VALUE!</v>
      </c>
      <c r="AR9" s="1">
        <f>IF(ISERROR(AP10),"",AP10)</f>
        <v>0</v>
      </c>
      <c r="AS9" s="1">
        <f>COS(AT9)</f>
        <v>1</v>
      </c>
      <c r="AT9" s="1">
        <f>RADIANS(W33)</f>
        <v>0</v>
      </c>
    </row>
    <row r="10" spans="1:45" ht="14.25" customHeight="1" thickBot="1" thickTop="1">
      <c r="A10" s="121"/>
      <c r="B10" s="89"/>
      <c r="C10" s="90"/>
      <c r="D10" s="96"/>
      <c r="E10" s="17" t="s">
        <v>13</v>
      </c>
      <c r="F10" s="56"/>
      <c r="G10" s="83"/>
      <c r="H10" s="17" t="s">
        <v>13</v>
      </c>
      <c r="I10" s="56"/>
      <c r="J10" s="96"/>
      <c r="K10" s="17" t="s">
        <v>13</v>
      </c>
      <c r="L10" s="59"/>
      <c r="M10" s="83"/>
      <c r="N10" s="17" t="s">
        <v>13</v>
      </c>
      <c r="O10" s="59"/>
      <c r="P10" s="60"/>
      <c r="Q10" s="12"/>
      <c r="R10" s="3"/>
      <c r="S10" s="20" t="s">
        <v>25</v>
      </c>
      <c r="T10" s="40"/>
      <c r="U10" s="73"/>
      <c r="V10" s="30" t="s">
        <v>51</v>
      </c>
      <c r="W10" s="50"/>
      <c r="X10" s="44"/>
      <c r="Y10" s="22" t="e">
        <f>SUM(F7+W9)</f>
        <v>#VALUE!</v>
      </c>
      <c r="Z10" s="25" t="s">
        <v>41</v>
      </c>
      <c r="AA10" s="26">
        <f>SUM(W7*AA9)</f>
        <v>0</v>
      </c>
      <c r="AE10" s="22" t="e">
        <f>SUM(F16+W18)</f>
        <v>#VALUE!</v>
      </c>
      <c r="AF10" s="25" t="s">
        <v>41</v>
      </c>
      <c r="AG10" s="26">
        <f>SUM(W16*AG9)</f>
        <v>0</v>
      </c>
      <c r="AK10" s="22" t="e">
        <f>SUM(F25+W27)</f>
        <v>#VALUE!</v>
      </c>
      <c r="AL10" s="25" t="s">
        <v>41</v>
      </c>
      <c r="AM10" s="26">
        <f>SUM(W25*AM9)</f>
        <v>0</v>
      </c>
      <c r="AQ10" s="22" t="e">
        <f>SUM(F34+W36)</f>
        <v>#VALUE!</v>
      </c>
      <c r="AR10" s="25" t="s">
        <v>41</v>
      </c>
      <c r="AS10" s="26">
        <f>SUM(W34*AS9)</f>
        <v>0</v>
      </c>
    </row>
    <row r="11" spans="1:44" ht="14.25" customHeight="1" thickBot="1" thickTop="1">
      <c r="A11" s="121"/>
      <c r="B11" s="89"/>
      <c r="C11" s="90"/>
      <c r="D11" s="96"/>
      <c r="E11" s="15" t="s">
        <v>14</v>
      </c>
      <c r="F11" s="16" t="s">
        <v>15</v>
      </c>
      <c r="G11" s="84"/>
      <c r="H11" s="15" t="s">
        <v>14</v>
      </c>
      <c r="I11" s="16" t="s">
        <v>15</v>
      </c>
      <c r="J11" s="96"/>
      <c r="K11" s="15" t="s">
        <v>14</v>
      </c>
      <c r="L11" s="16" t="s">
        <v>15</v>
      </c>
      <c r="M11" s="84"/>
      <c r="N11" s="15" t="s">
        <v>14</v>
      </c>
      <c r="O11" s="16" t="s">
        <v>15</v>
      </c>
      <c r="P11" s="60"/>
      <c r="Q11" s="12"/>
      <c r="R11" s="3"/>
      <c r="S11" s="64"/>
      <c r="T11" s="40"/>
      <c r="U11" s="73"/>
      <c r="V11" s="30" t="s">
        <v>52</v>
      </c>
      <c r="W11" s="50">
        <f>1!W11</f>
        <v>0</v>
      </c>
      <c r="X11" s="29"/>
      <c r="Y11" s="22" t="e">
        <f>SUM(Y10+W10)</f>
        <v>#VALUE!</v>
      </c>
      <c r="Z11" s="25"/>
      <c r="AE11" s="22" t="e">
        <f>SUM(AE10+W19)</f>
        <v>#VALUE!</v>
      </c>
      <c r="AF11" s="25"/>
      <c r="AK11" s="22" t="e">
        <f>SUM(AK10+W28)</f>
        <v>#VALUE!</v>
      </c>
      <c r="AL11" s="25"/>
      <c r="AQ11" s="22" t="e">
        <f>SUM(AQ10+W37)</f>
        <v>#VALUE!</v>
      </c>
      <c r="AR11" s="25"/>
    </row>
    <row r="12" spans="1:46" ht="13.5" customHeight="1" thickBot="1">
      <c r="A12" s="122"/>
      <c r="B12" s="91"/>
      <c r="C12" s="92"/>
      <c r="D12" s="97"/>
      <c r="E12" s="57"/>
      <c r="F12" s="58"/>
      <c r="G12" s="85"/>
      <c r="H12" s="57"/>
      <c r="I12" s="58"/>
      <c r="J12" s="97"/>
      <c r="K12" s="57"/>
      <c r="L12" s="58"/>
      <c r="M12" s="85"/>
      <c r="N12" s="57"/>
      <c r="O12" s="58"/>
      <c r="P12" s="62"/>
      <c r="Q12" s="12"/>
      <c r="R12" s="3"/>
      <c r="T12" s="41"/>
      <c r="U12" s="74"/>
      <c r="V12" s="32" t="s">
        <v>53</v>
      </c>
      <c r="W12" s="50">
        <f>1!W12</f>
        <v>0</v>
      </c>
      <c r="X12" s="29"/>
      <c r="Y12" s="1" t="e">
        <f>SUM((W5/AA24))</f>
        <v>#DIV/0!</v>
      </c>
      <c r="Z12" s="25"/>
      <c r="AA12" s="1">
        <f>SIN(AB12)</f>
        <v>0</v>
      </c>
      <c r="AB12" s="1">
        <f>RADIANS(W6)</f>
        <v>0</v>
      </c>
      <c r="AE12" s="1" t="e">
        <f>SUM((W14/AG24))</f>
        <v>#DIV/0!</v>
      </c>
      <c r="AF12" s="25"/>
      <c r="AG12" s="1">
        <f>SIN(AH12)</f>
        <v>0</v>
      </c>
      <c r="AH12" s="1">
        <f>RADIANS(W15)</f>
        <v>0</v>
      </c>
      <c r="AK12" s="1" t="e">
        <f>SUM((W23/AM24))</f>
        <v>#DIV/0!</v>
      </c>
      <c r="AL12" s="25"/>
      <c r="AM12" s="1">
        <f>SIN(AN12)</f>
        <v>0</v>
      </c>
      <c r="AN12" s="1">
        <f>RADIANS(W24)</f>
        <v>0</v>
      </c>
      <c r="AQ12" s="1" t="e">
        <f>SUM((W32/AS24))</f>
        <v>#DIV/0!</v>
      </c>
      <c r="AR12" s="25"/>
      <c r="AS12" s="1">
        <f>SIN(AT12)</f>
        <v>0</v>
      </c>
      <c r="AT12" s="1">
        <f>RADIANS(W33)</f>
        <v>0</v>
      </c>
    </row>
    <row r="13" spans="1:45" ht="13.5" thickBo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1"/>
      <c r="R13" s="3"/>
      <c r="S13" s="20" t="s">
        <v>26</v>
      </c>
      <c r="T13" s="38"/>
      <c r="U13" s="45"/>
      <c r="V13" s="30"/>
      <c r="W13" s="51"/>
      <c r="X13" s="29"/>
      <c r="Y13" s="22" t="e">
        <f>SUM(Y12*60)</f>
        <v>#DIV/0!</v>
      </c>
      <c r="Z13" s="25" t="s">
        <v>42</v>
      </c>
      <c r="AA13" s="26">
        <f>SUM(W7*AA12)</f>
        <v>0</v>
      </c>
      <c r="AE13" s="22" t="e">
        <f>SUM(AE12*60)</f>
        <v>#DIV/0!</v>
      </c>
      <c r="AF13" s="25" t="s">
        <v>42</v>
      </c>
      <c r="AG13" s="26">
        <f>SUM(W16*AG12)</f>
        <v>0</v>
      </c>
      <c r="AK13" s="22" t="e">
        <f>SUM(AK12*60)</f>
        <v>#DIV/0!</v>
      </c>
      <c r="AL13" s="25" t="s">
        <v>42</v>
      </c>
      <c r="AM13" s="26">
        <f>SUM(W25*AM12)</f>
        <v>0</v>
      </c>
      <c r="AQ13" s="22" t="e">
        <f>SUM(AQ12*60)</f>
        <v>#DIV/0!</v>
      </c>
      <c r="AR13" s="25" t="s">
        <v>42</v>
      </c>
      <c r="AS13" s="26">
        <f>SUM(W34*AS12)</f>
        <v>0</v>
      </c>
    </row>
    <row r="14" spans="1:44" ht="12" customHeight="1" thickBot="1" thickTop="1">
      <c r="A14" s="120">
        <v>18</v>
      </c>
      <c r="B14" s="125" t="s">
        <v>30</v>
      </c>
      <c r="C14" s="126"/>
      <c r="D14" s="118" t="s">
        <v>0</v>
      </c>
      <c r="E14" s="81" t="s">
        <v>1</v>
      </c>
      <c r="F14" s="140" t="s">
        <v>2</v>
      </c>
      <c r="G14" s="81" t="s">
        <v>3</v>
      </c>
      <c r="H14" s="81" t="s">
        <v>4</v>
      </c>
      <c r="I14" s="81" t="s">
        <v>5</v>
      </c>
      <c r="J14" s="81" t="s">
        <v>6</v>
      </c>
      <c r="K14" s="88" t="s">
        <v>7</v>
      </c>
      <c r="L14" s="88" t="s">
        <v>9</v>
      </c>
      <c r="M14" s="66" t="s">
        <v>8</v>
      </c>
      <c r="N14" s="66" t="s">
        <v>10</v>
      </c>
      <c r="O14" s="66" t="s">
        <v>11</v>
      </c>
      <c r="P14" s="66" t="s">
        <v>40</v>
      </c>
      <c r="Q14" s="13"/>
      <c r="R14" s="3"/>
      <c r="S14" s="10"/>
      <c r="T14" s="12"/>
      <c r="U14" s="72">
        <v>18</v>
      </c>
      <c r="V14" s="43" t="s">
        <v>54</v>
      </c>
      <c r="W14" s="49"/>
      <c r="X14" s="29"/>
      <c r="Y14" s="1" t="e">
        <f>SUM(10/60*Y13)</f>
        <v>#DIV/0!</v>
      </c>
      <c r="Z14" s="25"/>
      <c r="AE14" s="1" t="e">
        <f>SUM(10/60*AE13)</f>
        <v>#DIV/0!</v>
      </c>
      <c r="AF14" s="25"/>
      <c r="AK14" s="1" t="e">
        <f>SUM(10/60*AK13)</f>
        <v>#DIV/0!</v>
      </c>
      <c r="AL14" s="25"/>
      <c r="AQ14" s="1" t="e">
        <f>SUM(10/60*AQ13)</f>
        <v>#DIV/0!</v>
      </c>
      <c r="AR14" s="25"/>
    </row>
    <row r="15" spans="1:47" ht="12" customHeight="1" thickBot="1">
      <c r="A15" s="121"/>
      <c r="B15" s="127"/>
      <c r="C15" s="128"/>
      <c r="D15" s="141"/>
      <c r="E15" s="82"/>
      <c r="F15" s="67"/>
      <c r="G15" s="82"/>
      <c r="H15" s="82"/>
      <c r="I15" s="82"/>
      <c r="J15" s="82"/>
      <c r="K15" s="82"/>
      <c r="L15" s="82"/>
      <c r="M15" s="67"/>
      <c r="N15" s="67"/>
      <c r="O15" s="67"/>
      <c r="P15" s="67"/>
      <c r="Q15" s="13"/>
      <c r="R15" s="3"/>
      <c r="S15" s="2"/>
      <c r="T15" s="12"/>
      <c r="U15" s="73"/>
      <c r="V15" s="30" t="s">
        <v>48</v>
      </c>
      <c r="W15" s="50"/>
      <c r="X15" s="29"/>
      <c r="Y15" s="1" t="e">
        <f>ROUNDUP(Y14,1)</f>
        <v>#DIV/0!</v>
      </c>
      <c r="Z15" s="157" t="s">
        <v>43</v>
      </c>
      <c r="AA15" s="1">
        <f>COS(AB15)</f>
        <v>-1</v>
      </c>
      <c r="AB15" s="1">
        <f>RADIANS(AC16)</f>
        <v>3.141592653589793</v>
      </c>
      <c r="AC15" s="1">
        <f>IF(W12&gt;=180,W12-180,W12+180)</f>
        <v>180</v>
      </c>
      <c r="AE15" s="1" t="e">
        <f>ROUNDUP(AE14,1)</f>
        <v>#DIV/0!</v>
      </c>
      <c r="AF15" s="157" t="s">
        <v>43</v>
      </c>
      <c r="AG15" s="1">
        <f>COS(AH15)</f>
        <v>-1</v>
      </c>
      <c r="AH15" s="1">
        <f>RADIANS(AI16)</f>
        <v>3.141592653589793</v>
      </c>
      <c r="AI15" s="1">
        <f>IF(W21&gt;=180,W21-180,W21+180)</f>
        <v>180</v>
      </c>
      <c r="AK15" s="1" t="e">
        <f>ROUNDUP(AK14,1)</f>
        <v>#DIV/0!</v>
      </c>
      <c r="AL15" s="25" t="s">
        <v>43</v>
      </c>
      <c r="AM15" s="1">
        <f>COS(AN15)</f>
        <v>-1</v>
      </c>
      <c r="AN15" s="1">
        <f>RADIANS(AO16)</f>
        <v>3.141592653589793</v>
      </c>
      <c r="AO15" s="1">
        <f>IF(W30&gt;=180,W30-180,W30+180)</f>
        <v>180</v>
      </c>
      <c r="AQ15" s="1" t="e">
        <f>ROUNDUP(AQ14,1)</f>
        <v>#DIV/0!</v>
      </c>
      <c r="AR15" s="25" t="s">
        <v>43</v>
      </c>
      <c r="AS15" s="1">
        <f>COS(AT15)</f>
        <v>-1</v>
      </c>
      <c r="AT15" s="1">
        <f>RADIANS(AU16)</f>
        <v>3.141592653589793</v>
      </c>
      <c r="AU15" s="1">
        <f>IF(W39&gt;=180,W39-180,W39+180)</f>
        <v>180</v>
      </c>
    </row>
    <row r="16" spans="1:47" ht="7.5" customHeight="1">
      <c r="A16" s="121"/>
      <c r="B16" s="98"/>
      <c r="C16" s="99"/>
      <c r="D16" s="144">
        <f>IF(W15=0,"",W15)</f>
      </c>
      <c r="E16" s="142">
        <f>IF(W21=0,"",AG31)</f>
      </c>
      <c r="F16" s="116">
        <f>IF(W15=0,"",W15+AG31)</f>
      </c>
      <c r="G16" s="129">
        <f>IF(W18=0,"",W18)</f>
      </c>
      <c r="H16" s="116">
        <f>IF(ISERROR(AE10),"",AE10)</f>
      </c>
      <c r="I16" s="129">
        <f>IF(W19=0,"",W19)</f>
      </c>
      <c r="J16" s="135">
        <f>IF(ISERROR(AE11),"",AE11)</f>
      </c>
      <c r="K16" s="133">
        <f>IF(W16=0,"",W16)</f>
      </c>
      <c r="L16" s="86">
        <f>IF(W14=0,"",W14)</f>
      </c>
      <c r="M16" s="70">
        <f>IF(AG24=0,"",AG24)</f>
      </c>
      <c r="N16" s="70">
        <f>IF(ISERROR(AE13),"",AE13)</f>
      </c>
      <c r="O16" s="70">
        <f>IF(ISERROR(AE15),"",AE15)</f>
      </c>
      <c r="P16" s="68"/>
      <c r="Q16" s="12"/>
      <c r="R16" s="93"/>
      <c r="S16" s="65" t="s">
        <v>35</v>
      </c>
      <c r="T16" s="38"/>
      <c r="U16" s="73"/>
      <c r="V16" s="75" t="s">
        <v>49</v>
      </c>
      <c r="W16" s="160"/>
      <c r="Z16" s="157"/>
      <c r="AA16" s="158">
        <f>SUM(W11*AA15)</f>
        <v>0</v>
      </c>
      <c r="AC16" s="162">
        <f>SUM(AC15)</f>
        <v>180</v>
      </c>
      <c r="AF16" s="157"/>
      <c r="AG16" s="158">
        <f>SUM(W20*AG15)</f>
        <v>0</v>
      </c>
      <c r="AI16" s="162">
        <f>SUM(AI15)</f>
        <v>180</v>
      </c>
      <c r="AL16" s="25"/>
      <c r="AM16" s="158">
        <f>SUM(W29*AM15)</f>
        <v>0</v>
      </c>
      <c r="AO16" s="1">
        <f>SUM(AO15)</f>
        <v>180</v>
      </c>
      <c r="AR16" s="25"/>
      <c r="AS16" s="158">
        <f>SUM(W38*AS15)</f>
        <v>0</v>
      </c>
      <c r="AU16" s="1">
        <f>SUM(AU15)</f>
        <v>180</v>
      </c>
    </row>
    <row r="17" spans="1:45" ht="7.5" customHeight="1" thickBot="1">
      <c r="A17" s="121"/>
      <c r="B17" s="100"/>
      <c r="C17" s="101"/>
      <c r="D17" s="145"/>
      <c r="E17" s="143"/>
      <c r="F17" s="117"/>
      <c r="G17" s="130"/>
      <c r="H17" s="117"/>
      <c r="I17" s="130"/>
      <c r="J17" s="136"/>
      <c r="K17" s="134"/>
      <c r="L17" s="87"/>
      <c r="M17" s="71"/>
      <c r="N17" s="71"/>
      <c r="O17" s="71"/>
      <c r="P17" s="69"/>
      <c r="Q17" s="12"/>
      <c r="R17" s="93"/>
      <c r="S17" s="77"/>
      <c r="T17" s="38"/>
      <c r="U17" s="73"/>
      <c r="V17" s="75"/>
      <c r="W17" s="161"/>
      <c r="Z17" s="25"/>
      <c r="AA17" s="159"/>
      <c r="AC17" s="162"/>
      <c r="AF17" s="25"/>
      <c r="AG17" s="159"/>
      <c r="AI17" s="162"/>
      <c r="AL17" s="25"/>
      <c r="AM17" s="159"/>
      <c r="AR17" s="25"/>
      <c r="AS17" s="159"/>
    </row>
    <row r="18" spans="1:44" ht="13.5" customHeight="1" thickBot="1">
      <c r="A18" s="121"/>
      <c r="B18" s="89"/>
      <c r="C18" s="90"/>
      <c r="D18" s="95"/>
      <c r="E18" s="78" t="s">
        <v>12</v>
      </c>
      <c r="F18" s="79"/>
      <c r="G18" s="79"/>
      <c r="H18" s="79"/>
      <c r="I18" s="80"/>
      <c r="J18" s="95"/>
      <c r="K18" s="78" t="s">
        <v>12</v>
      </c>
      <c r="L18" s="79"/>
      <c r="M18" s="79"/>
      <c r="N18" s="79"/>
      <c r="O18" s="80"/>
      <c r="P18" s="61"/>
      <c r="Q18" s="12"/>
      <c r="R18" s="3"/>
      <c r="S18" s="149"/>
      <c r="T18" s="38"/>
      <c r="U18" s="73"/>
      <c r="V18" s="30" t="s">
        <v>50</v>
      </c>
      <c r="W18" s="50"/>
      <c r="Y18" s="22"/>
      <c r="Z18" s="25"/>
      <c r="AE18" s="22"/>
      <c r="AF18" s="25"/>
      <c r="AK18" s="22"/>
      <c r="AL18" s="25"/>
      <c r="AM18" s="3"/>
      <c r="AQ18" s="22"/>
      <c r="AR18" s="25"/>
    </row>
    <row r="19" spans="1:46" ht="13.5" customHeight="1" thickBot="1" thickTop="1">
      <c r="A19" s="121"/>
      <c r="B19" s="89"/>
      <c r="C19" s="90"/>
      <c r="D19" s="96"/>
      <c r="E19" s="17" t="s">
        <v>13</v>
      </c>
      <c r="F19" s="56"/>
      <c r="G19" s="83"/>
      <c r="H19" s="17" t="s">
        <v>13</v>
      </c>
      <c r="I19" s="56"/>
      <c r="J19" s="96"/>
      <c r="K19" s="17" t="s">
        <v>13</v>
      </c>
      <c r="L19" s="59"/>
      <c r="M19" s="83"/>
      <c r="N19" s="17" t="s">
        <v>13</v>
      </c>
      <c r="O19" s="59"/>
      <c r="P19" s="60"/>
      <c r="Q19" s="12"/>
      <c r="R19" s="3"/>
      <c r="S19" s="9">
        <f>SUM(W12)</f>
        <v>0</v>
      </c>
      <c r="T19" s="12"/>
      <c r="U19" s="73"/>
      <c r="V19" s="30" t="s">
        <v>51</v>
      </c>
      <c r="W19" s="50"/>
      <c r="Y19" s="22"/>
      <c r="Z19" s="25"/>
      <c r="AA19" s="1">
        <f>SIN(AB19)</f>
        <v>1.22514845490862E-16</v>
      </c>
      <c r="AB19" s="1">
        <f>RADIANS(AC16)</f>
        <v>3.141592653589793</v>
      </c>
      <c r="AE19" s="22"/>
      <c r="AF19" s="25"/>
      <c r="AG19" s="1">
        <f>SIN(AH19)</f>
        <v>1.22514845490862E-16</v>
      </c>
      <c r="AH19" s="1">
        <f>RADIANS(AI16)</f>
        <v>3.141592653589793</v>
      </c>
      <c r="AK19" s="22"/>
      <c r="AL19" s="25"/>
      <c r="AM19" s="1">
        <f>SIN(AN19)</f>
        <v>1.22514845490862E-16</v>
      </c>
      <c r="AN19" s="1">
        <f>RADIANS(AO16)</f>
        <v>3.141592653589793</v>
      </c>
      <c r="AQ19" s="22"/>
      <c r="AR19" s="25"/>
      <c r="AS19" s="1">
        <f>SIN(AT19)</f>
        <v>1.22514845490862E-16</v>
      </c>
      <c r="AT19" s="1">
        <f>RADIANS(AU16)</f>
        <v>3.141592653589793</v>
      </c>
    </row>
    <row r="20" spans="1:45" ht="13.5" customHeight="1" thickBot="1">
      <c r="A20" s="121"/>
      <c r="B20" s="89"/>
      <c r="C20" s="90"/>
      <c r="D20" s="96"/>
      <c r="E20" s="15" t="s">
        <v>14</v>
      </c>
      <c r="F20" s="16" t="s">
        <v>15</v>
      </c>
      <c r="G20" s="84"/>
      <c r="H20" s="15" t="s">
        <v>14</v>
      </c>
      <c r="I20" s="16" t="s">
        <v>15</v>
      </c>
      <c r="J20" s="96"/>
      <c r="K20" s="15" t="s">
        <v>14</v>
      </c>
      <c r="L20" s="16" t="s">
        <v>15</v>
      </c>
      <c r="M20" s="84"/>
      <c r="N20" s="15" t="s">
        <v>14</v>
      </c>
      <c r="O20" s="16" t="s">
        <v>15</v>
      </c>
      <c r="P20" s="60"/>
      <c r="Q20" s="12"/>
      <c r="R20" s="3"/>
      <c r="T20" s="41"/>
      <c r="U20" s="73"/>
      <c r="V20" s="30" t="s">
        <v>52</v>
      </c>
      <c r="W20" s="50">
        <f>1!W11</f>
        <v>0</v>
      </c>
      <c r="Y20" s="22"/>
      <c r="Z20" s="25" t="s">
        <v>44</v>
      </c>
      <c r="AA20" s="26">
        <f>SUM(W11*AA19)</f>
        <v>0</v>
      </c>
      <c r="AE20" s="22"/>
      <c r="AF20" s="25" t="s">
        <v>44</v>
      </c>
      <c r="AG20" s="26">
        <f>SUM(W20*AG19)</f>
        <v>0</v>
      </c>
      <c r="AK20" s="22"/>
      <c r="AL20" s="25" t="s">
        <v>44</v>
      </c>
      <c r="AM20" s="26">
        <f>SUM(W29*AM19)</f>
        <v>0</v>
      </c>
      <c r="AQ20" s="22"/>
      <c r="AR20" s="25" t="s">
        <v>44</v>
      </c>
      <c r="AS20" s="26">
        <f>SUM(W38*AS19)</f>
        <v>0</v>
      </c>
    </row>
    <row r="21" spans="1:23" ht="13.5" customHeight="1" thickBot="1">
      <c r="A21" s="122"/>
      <c r="B21" s="91"/>
      <c r="C21" s="92"/>
      <c r="D21" s="97"/>
      <c r="E21" s="57"/>
      <c r="F21" s="58"/>
      <c r="G21" s="85"/>
      <c r="H21" s="57"/>
      <c r="I21" s="58"/>
      <c r="J21" s="97"/>
      <c r="K21" s="57"/>
      <c r="L21" s="58"/>
      <c r="M21" s="85"/>
      <c r="N21" s="57"/>
      <c r="O21" s="58"/>
      <c r="P21" s="62"/>
      <c r="Q21" s="12"/>
      <c r="R21" s="3"/>
      <c r="S21" s="65" t="s">
        <v>36</v>
      </c>
      <c r="T21" s="38"/>
      <c r="U21" s="74"/>
      <c r="V21" s="32" t="s">
        <v>53</v>
      </c>
      <c r="W21" s="50">
        <f>1!W12</f>
        <v>0</v>
      </c>
    </row>
    <row r="22" spans="1:46" ht="14.25" customHeight="1" thickBo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1"/>
      <c r="R22" s="3"/>
      <c r="S22" s="149"/>
      <c r="T22" s="38"/>
      <c r="U22" s="45"/>
      <c r="V22" s="31"/>
      <c r="W22" s="52"/>
      <c r="Y22" s="22"/>
      <c r="Z22" s="25" t="s">
        <v>45</v>
      </c>
      <c r="AA22" s="1">
        <f>SUM(AA10+AA16)</f>
        <v>0</v>
      </c>
      <c r="AB22" s="1">
        <f>SUM(AA22*AA22)</f>
        <v>0</v>
      </c>
      <c r="AE22" s="22"/>
      <c r="AF22" s="25" t="s">
        <v>45</v>
      </c>
      <c r="AG22" s="1">
        <f>SUM(AG10+AG16)</f>
        <v>0</v>
      </c>
      <c r="AH22" s="1">
        <f>SUM(AG22*AG22)</f>
        <v>0</v>
      </c>
      <c r="AK22" s="22"/>
      <c r="AL22" s="25" t="s">
        <v>45</v>
      </c>
      <c r="AM22" s="1">
        <f>SUM(AM10+AM16)</f>
        <v>0</v>
      </c>
      <c r="AN22" s="1">
        <f>SUM(AM22*AM22)</f>
        <v>0</v>
      </c>
      <c r="AQ22" s="22"/>
      <c r="AR22" s="25" t="s">
        <v>45</v>
      </c>
      <c r="AS22" s="1">
        <f>SUM(AS10+AS16)</f>
        <v>0</v>
      </c>
      <c r="AT22" s="1">
        <f>SUM(AS22*AS22)</f>
        <v>0</v>
      </c>
    </row>
    <row r="23" spans="1:46" ht="13.5" customHeight="1" thickBot="1">
      <c r="A23" s="120">
        <v>19</v>
      </c>
      <c r="B23" s="125" t="s">
        <v>30</v>
      </c>
      <c r="C23" s="126"/>
      <c r="D23" s="118" t="s">
        <v>0</v>
      </c>
      <c r="E23" s="81" t="s">
        <v>1</v>
      </c>
      <c r="F23" s="140" t="s">
        <v>2</v>
      </c>
      <c r="G23" s="81" t="s">
        <v>3</v>
      </c>
      <c r="H23" s="81" t="s">
        <v>4</v>
      </c>
      <c r="I23" s="81" t="s">
        <v>5</v>
      </c>
      <c r="J23" s="81" t="s">
        <v>6</v>
      </c>
      <c r="K23" s="88" t="s">
        <v>7</v>
      </c>
      <c r="L23" s="88" t="s">
        <v>9</v>
      </c>
      <c r="M23" s="66" t="s">
        <v>8</v>
      </c>
      <c r="N23" s="66" t="s">
        <v>10</v>
      </c>
      <c r="O23" s="66" t="s">
        <v>11</v>
      </c>
      <c r="P23" s="66" t="s">
        <v>40</v>
      </c>
      <c r="Q23" s="13"/>
      <c r="R23" s="3"/>
      <c r="S23" s="24">
        <f>SUM(W11)</f>
        <v>0</v>
      </c>
      <c r="T23" s="42"/>
      <c r="U23" s="72">
        <v>19</v>
      </c>
      <c r="V23" s="43" t="s">
        <v>54</v>
      </c>
      <c r="W23" s="49"/>
      <c r="Z23" s="25" t="s">
        <v>46</v>
      </c>
      <c r="AA23" s="1">
        <f>SUM(AA13+AA20)</f>
        <v>0</v>
      </c>
      <c r="AB23" s="1">
        <f>SUM(AA23*AA23)</f>
        <v>0</v>
      </c>
      <c r="AF23" s="25" t="s">
        <v>46</v>
      </c>
      <c r="AG23" s="1">
        <f>SUM(AG13+AG20)</f>
        <v>0</v>
      </c>
      <c r="AH23" s="1">
        <f>SUM(AG23*AG23)</f>
        <v>0</v>
      </c>
      <c r="AL23" s="25" t="s">
        <v>46</v>
      </c>
      <c r="AM23" s="1">
        <f>SUM(AM13+AM20)</f>
        <v>0</v>
      </c>
      <c r="AN23" s="1">
        <f>SUM(AM23*AM23)</f>
        <v>0</v>
      </c>
      <c r="AR23" s="25" t="s">
        <v>46</v>
      </c>
      <c r="AS23" s="1">
        <f>SUM(AS13+AS20)</f>
        <v>0</v>
      </c>
      <c r="AT23" s="1">
        <f>SUM(AS23*AS23)</f>
        <v>0</v>
      </c>
    </row>
    <row r="24" spans="1:46" ht="13.5" customHeight="1" thickBot="1">
      <c r="A24" s="121"/>
      <c r="B24" s="127"/>
      <c r="C24" s="128"/>
      <c r="D24" s="141"/>
      <c r="E24" s="82"/>
      <c r="F24" s="67"/>
      <c r="G24" s="82"/>
      <c r="H24" s="82"/>
      <c r="I24" s="82"/>
      <c r="J24" s="82"/>
      <c r="K24" s="82"/>
      <c r="L24" s="82"/>
      <c r="M24" s="67"/>
      <c r="N24" s="67"/>
      <c r="O24" s="67"/>
      <c r="P24" s="67"/>
      <c r="Q24" s="13"/>
      <c r="R24" s="3"/>
      <c r="S24" s="7"/>
      <c r="T24" s="12"/>
      <c r="U24" s="73"/>
      <c r="V24" s="30" t="s">
        <v>48</v>
      </c>
      <c r="W24" s="50"/>
      <c r="Z24" s="25"/>
      <c r="AA24" s="1">
        <f>SQRT(AB24)</f>
        <v>0</v>
      </c>
      <c r="AB24" s="1">
        <f>SUM(AB22:AB23)</f>
        <v>0</v>
      </c>
      <c r="AF24" s="25"/>
      <c r="AG24" s="1">
        <f>SQRT(AH24)</f>
        <v>0</v>
      </c>
      <c r="AH24" s="1">
        <f>SUM(AH22:AH23)</f>
        <v>0</v>
      </c>
      <c r="AL24" s="25"/>
      <c r="AM24" s="1">
        <f>SQRT(AN24)</f>
        <v>0</v>
      </c>
      <c r="AN24" s="1">
        <f>SUM(AN22:AN23)</f>
        <v>0</v>
      </c>
      <c r="AR24" s="25"/>
      <c r="AS24" s="1">
        <f>SQRT(AT24)</f>
        <v>0</v>
      </c>
      <c r="AT24" s="1">
        <f>SUM(AT22:AT23)</f>
        <v>0</v>
      </c>
    </row>
    <row r="25" spans="1:46" ht="7.5" customHeight="1">
      <c r="A25" s="121"/>
      <c r="B25" s="98"/>
      <c r="C25" s="99"/>
      <c r="D25" s="144">
        <f>IF(W24=0,"",W24)</f>
      </c>
      <c r="E25" s="142">
        <f>IF(W30=0,"",AM31)</f>
      </c>
      <c r="F25" s="116">
        <f>IF(W24=0,"",W24+AM31)</f>
      </c>
      <c r="G25" s="129">
        <f>IF(W27=0,"",W27)</f>
      </c>
      <c r="H25" s="116">
        <f>IF(ISERROR(AK10),"",AK10)</f>
      </c>
      <c r="I25" s="129">
        <f>IF(W28=0,"",W28)</f>
      </c>
      <c r="J25" s="135">
        <f>IF(ISERROR(AK11),"",AK11)</f>
      </c>
      <c r="K25" s="133">
        <f>IF(W25=0,"",W25)</f>
      </c>
      <c r="L25" s="86">
        <f>IF(W23=0,"",W23)</f>
      </c>
      <c r="M25" s="70">
        <f>IF(AM24=0,"",AM24)</f>
      </c>
      <c r="N25" s="70">
        <f>IF(ISERROR(AK13),"",AK13)</f>
      </c>
      <c r="O25" s="70">
        <f>IF(ISERROR(AK15),"",AK15)</f>
      </c>
      <c r="P25" s="68"/>
      <c r="Q25" s="12"/>
      <c r="R25" s="93"/>
      <c r="S25" s="118" t="s">
        <v>27</v>
      </c>
      <c r="T25" s="11"/>
      <c r="U25" s="73"/>
      <c r="V25" s="75" t="s">
        <v>49</v>
      </c>
      <c r="W25" s="160"/>
      <c r="Z25" s="25"/>
      <c r="AA25" s="93"/>
      <c r="AB25" s="3"/>
      <c r="AF25" s="25"/>
      <c r="AG25" s="93"/>
      <c r="AH25" s="3"/>
      <c r="AL25" s="25"/>
      <c r="AM25" s="3"/>
      <c r="AN25" s="3"/>
      <c r="AR25" s="25"/>
      <c r="AS25" s="3"/>
      <c r="AT25" s="3"/>
    </row>
    <row r="26" spans="1:46" ht="7.5" customHeight="1" thickBot="1">
      <c r="A26" s="121"/>
      <c r="B26" s="100"/>
      <c r="C26" s="101"/>
      <c r="D26" s="145"/>
      <c r="E26" s="143"/>
      <c r="F26" s="117"/>
      <c r="G26" s="130"/>
      <c r="H26" s="117"/>
      <c r="I26" s="130"/>
      <c r="J26" s="136"/>
      <c r="K26" s="134"/>
      <c r="L26" s="87"/>
      <c r="M26" s="71"/>
      <c r="N26" s="71"/>
      <c r="O26" s="71"/>
      <c r="P26" s="69"/>
      <c r="Q26" s="12"/>
      <c r="R26" s="93"/>
      <c r="S26" s="119"/>
      <c r="T26" s="11"/>
      <c r="U26" s="73"/>
      <c r="V26" s="75"/>
      <c r="W26" s="161"/>
      <c r="Z26" s="25"/>
      <c r="AA26" s="94"/>
      <c r="AB26" s="27"/>
      <c r="AF26" s="25"/>
      <c r="AG26" s="94"/>
      <c r="AH26" s="27"/>
      <c r="AL26" s="25"/>
      <c r="AM26" s="27"/>
      <c r="AN26" s="27"/>
      <c r="AR26" s="25"/>
      <c r="AS26" s="27"/>
      <c r="AT26" s="27"/>
    </row>
    <row r="27" spans="1:44" ht="14.25" customHeight="1" thickBot="1" thickTop="1">
      <c r="A27" s="121"/>
      <c r="B27" s="89"/>
      <c r="C27" s="90"/>
      <c r="D27" s="95"/>
      <c r="E27" s="78" t="s">
        <v>12</v>
      </c>
      <c r="F27" s="79"/>
      <c r="G27" s="79"/>
      <c r="H27" s="79"/>
      <c r="I27" s="80"/>
      <c r="J27" s="95"/>
      <c r="K27" s="78" t="s">
        <v>12</v>
      </c>
      <c r="L27" s="79"/>
      <c r="M27" s="79"/>
      <c r="N27" s="79"/>
      <c r="O27" s="80"/>
      <c r="P27" s="61"/>
      <c r="Q27" s="12"/>
      <c r="R27" s="3"/>
      <c r="S27" s="4"/>
      <c r="T27" s="12"/>
      <c r="U27" s="73"/>
      <c r="V27" s="30" t="s">
        <v>50</v>
      </c>
      <c r="W27" s="50"/>
      <c r="Y27" s="22"/>
      <c r="Z27" s="25"/>
      <c r="AE27" s="22"/>
      <c r="AF27" s="25"/>
      <c r="AK27" s="22"/>
      <c r="AL27" s="25"/>
      <c r="AQ27" s="22"/>
      <c r="AR27" s="25"/>
    </row>
    <row r="28" spans="1:47" ht="14.25" customHeight="1" thickBot="1" thickTop="1">
      <c r="A28" s="121"/>
      <c r="B28" s="89"/>
      <c r="C28" s="90"/>
      <c r="D28" s="96"/>
      <c r="E28" s="17" t="s">
        <v>13</v>
      </c>
      <c r="F28" s="56"/>
      <c r="G28" s="83"/>
      <c r="H28" s="17" t="s">
        <v>13</v>
      </c>
      <c r="I28" s="56"/>
      <c r="J28" s="96"/>
      <c r="K28" s="17" t="s">
        <v>13</v>
      </c>
      <c r="L28" s="59"/>
      <c r="M28" s="83"/>
      <c r="N28" s="17" t="s">
        <v>13</v>
      </c>
      <c r="O28" s="59"/>
      <c r="P28" s="60"/>
      <c r="Q28" s="110" t="s">
        <v>34</v>
      </c>
      <c r="R28" s="3"/>
      <c r="S28" s="7"/>
      <c r="T28" s="12"/>
      <c r="U28" s="73"/>
      <c r="V28" s="30" t="s">
        <v>51</v>
      </c>
      <c r="W28" s="50"/>
      <c r="Y28" s="22"/>
      <c r="Z28" s="25" t="s">
        <v>47</v>
      </c>
      <c r="AA28" s="1">
        <f>IF(ISERROR(AA23/AA22),"",AA23/AA22)</f>
      </c>
      <c r="AB28" s="48" t="e">
        <f>IF(W6&lt;W12,AA29,0-AA29)</f>
        <v>#VALUE!</v>
      </c>
      <c r="AC28" s="44">
        <f>IF(ISERROR(AB28),"",AB28)</f>
      </c>
      <c r="AE28" s="22"/>
      <c r="AF28" s="25" t="s">
        <v>47</v>
      </c>
      <c r="AG28" s="1">
        <f>IF(ISERROR(AG23/AG22),"",AG23/AG22)</f>
      </c>
      <c r="AH28" s="48" t="e">
        <f>IF(W15&lt;W21,AG29,0-AG29)</f>
        <v>#VALUE!</v>
      </c>
      <c r="AI28" s="44">
        <f>IF(ISERROR(AH28),"",AH28)</f>
      </c>
      <c r="AK28" s="22"/>
      <c r="AL28" s="25" t="s">
        <v>47</v>
      </c>
      <c r="AM28" s="1">
        <f>IF(ISERROR(AM23/AM22),"",AM23/AM22)</f>
      </c>
      <c r="AN28" s="48" t="e">
        <f>IF(W24&lt;W30,AM29,0-AM29)</f>
        <v>#VALUE!</v>
      </c>
      <c r="AO28" s="44">
        <f>IF(ISERROR(AN28),"",AN28)</f>
      </c>
      <c r="AQ28" s="22"/>
      <c r="AR28" s="25" t="s">
        <v>47</v>
      </c>
      <c r="AS28" s="1">
        <f>IF(ISERROR(AS23/AS22),"",AS23/AS22)</f>
      </c>
      <c r="AT28" s="48" t="e">
        <f>IF(W33&lt;W39,AS29,0-AS29)</f>
        <v>#VALUE!</v>
      </c>
      <c r="AU28" s="44">
        <f>IF(ISERROR(AT28),"",AT28)</f>
      </c>
    </row>
    <row r="29" spans="1:47" ht="13.5" customHeight="1" thickBot="1">
      <c r="A29" s="121"/>
      <c r="B29" s="89"/>
      <c r="C29" s="90"/>
      <c r="D29" s="96"/>
      <c r="E29" s="15" t="s">
        <v>14</v>
      </c>
      <c r="F29" s="16" t="s">
        <v>15</v>
      </c>
      <c r="G29" s="84"/>
      <c r="H29" s="15" t="s">
        <v>14</v>
      </c>
      <c r="I29" s="16" t="s">
        <v>15</v>
      </c>
      <c r="J29" s="96"/>
      <c r="K29" s="15" t="s">
        <v>14</v>
      </c>
      <c r="L29" s="16" t="s">
        <v>15</v>
      </c>
      <c r="M29" s="84"/>
      <c r="N29" s="15" t="s">
        <v>14</v>
      </c>
      <c r="O29" s="16" t="s">
        <v>15</v>
      </c>
      <c r="P29" s="60"/>
      <c r="Q29" s="110"/>
      <c r="R29" s="3"/>
      <c r="S29" s="18" t="s">
        <v>28</v>
      </c>
      <c r="T29" s="11"/>
      <c r="U29" s="73"/>
      <c r="V29" s="30" t="s">
        <v>52</v>
      </c>
      <c r="W29" s="50">
        <f>1!W11</f>
        <v>0</v>
      </c>
      <c r="Y29" s="22"/>
      <c r="Z29" s="25"/>
      <c r="AA29" s="22" t="e">
        <f>ATAN(AA28)</f>
        <v>#VALUE!</v>
      </c>
      <c r="AB29" s="1" t="e">
        <f>DEGREES(AA28)</f>
        <v>#VALUE!</v>
      </c>
      <c r="AC29" s="29"/>
      <c r="AE29" s="22"/>
      <c r="AF29" s="25"/>
      <c r="AG29" s="22" t="e">
        <f>ATAN(AG28)</f>
        <v>#VALUE!</v>
      </c>
      <c r="AH29" s="1" t="e">
        <f>DEGREES(AG28)</f>
        <v>#VALUE!</v>
      </c>
      <c r="AI29" s="29"/>
      <c r="AK29" s="22"/>
      <c r="AL29" s="25"/>
      <c r="AM29" s="22" t="e">
        <f>ATAN(AM28)</f>
        <v>#VALUE!</v>
      </c>
      <c r="AN29" s="1" t="e">
        <f>DEGREES(AM28)</f>
        <v>#VALUE!</v>
      </c>
      <c r="AO29" s="29"/>
      <c r="AQ29" s="22"/>
      <c r="AR29" s="25"/>
      <c r="AS29" s="22" t="e">
        <f>ATAN(AS28)</f>
        <v>#VALUE!</v>
      </c>
      <c r="AT29" s="1" t="e">
        <f>DEGREES(AS28)</f>
        <v>#VALUE!</v>
      </c>
      <c r="AU29" s="29"/>
    </row>
    <row r="30" spans="1:26" ht="14.25" customHeight="1" thickBot="1" thickTop="1">
      <c r="A30" s="122"/>
      <c r="B30" s="91"/>
      <c r="C30" s="92"/>
      <c r="D30" s="97"/>
      <c r="E30" s="57"/>
      <c r="F30" s="58"/>
      <c r="G30" s="85"/>
      <c r="H30" s="57"/>
      <c r="I30" s="58"/>
      <c r="J30" s="97"/>
      <c r="K30" s="57"/>
      <c r="L30" s="58"/>
      <c r="M30" s="85"/>
      <c r="N30" s="57"/>
      <c r="O30" s="58"/>
      <c r="P30" s="62"/>
      <c r="Q30" s="110"/>
      <c r="R30" s="3"/>
      <c r="S30" s="4"/>
      <c r="T30" s="3"/>
      <c r="U30" s="74"/>
      <c r="V30" s="32" t="s">
        <v>53</v>
      </c>
      <c r="W30" s="50">
        <f>1!W12</f>
        <v>0</v>
      </c>
      <c r="Z30" s="25"/>
    </row>
    <row r="31" spans="1:45" ht="13.5" thickBo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1"/>
      <c r="R31" s="3"/>
      <c r="S31" s="7"/>
      <c r="T31" s="3"/>
      <c r="U31" s="45"/>
      <c r="V31" s="31"/>
      <c r="W31" s="52"/>
      <c r="Y31" s="28"/>
      <c r="Z31" s="25"/>
      <c r="AA31" s="1">
        <f>IF(AA16=0,0,AB28)</f>
        <v>0</v>
      </c>
      <c r="AG31" s="1">
        <f>IF(AG16=0,0,AH28)</f>
        <v>0</v>
      </c>
      <c r="AM31" s="1">
        <f>IF(AM16=0,0,AN28)</f>
        <v>0</v>
      </c>
      <c r="AS31" s="1">
        <f>IF(AS16=0,0,AT28)</f>
        <v>0</v>
      </c>
    </row>
    <row r="32" spans="1:23" ht="13.5" customHeight="1" thickBot="1">
      <c r="A32" s="120">
        <v>20</v>
      </c>
      <c r="B32" s="125" t="s">
        <v>30</v>
      </c>
      <c r="C32" s="126"/>
      <c r="D32" s="118" t="s">
        <v>0</v>
      </c>
      <c r="E32" s="81" t="s">
        <v>1</v>
      </c>
      <c r="F32" s="140" t="s">
        <v>2</v>
      </c>
      <c r="G32" s="81" t="s">
        <v>3</v>
      </c>
      <c r="H32" s="81" t="s">
        <v>4</v>
      </c>
      <c r="I32" s="81" t="s">
        <v>5</v>
      </c>
      <c r="J32" s="81" t="s">
        <v>6</v>
      </c>
      <c r="K32" s="88" t="s">
        <v>7</v>
      </c>
      <c r="L32" s="88" t="s">
        <v>9</v>
      </c>
      <c r="M32" s="66" t="s">
        <v>8</v>
      </c>
      <c r="N32" s="66" t="s">
        <v>10</v>
      </c>
      <c r="O32" s="66" t="s">
        <v>11</v>
      </c>
      <c r="P32" s="66" t="s">
        <v>40</v>
      </c>
      <c r="Q32" s="13"/>
      <c r="R32" s="19" t="s">
        <v>33</v>
      </c>
      <c r="S32" s="55" t="str">
        <f>1!$S$32</f>
        <v>Barstow</v>
      </c>
      <c r="T32" s="35"/>
      <c r="U32" s="72">
        <v>20</v>
      </c>
      <c r="V32" s="43" t="s">
        <v>54</v>
      </c>
      <c r="W32" s="49"/>
    </row>
    <row r="33" spans="1:27" ht="13.5" customHeight="1" thickBot="1">
      <c r="A33" s="121"/>
      <c r="B33" s="127"/>
      <c r="C33" s="128"/>
      <c r="D33" s="141"/>
      <c r="E33" s="82"/>
      <c r="F33" s="67"/>
      <c r="G33" s="82"/>
      <c r="H33" s="82"/>
      <c r="I33" s="82"/>
      <c r="J33" s="82"/>
      <c r="K33" s="82"/>
      <c r="L33" s="82"/>
      <c r="M33" s="67"/>
      <c r="N33" s="67"/>
      <c r="O33" s="67"/>
      <c r="P33" s="67"/>
      <c r="Q33" s="13"/>
      <c r="R33" s="163"/>
      <c r="S33" s="164"/>
      <c r="T33" s="36"/>
      <c r="U33" s="73"/>
      <c r="V33" s="30" t="s">
        <v>48</v>
      </c>
      <c r="W33" s="50"/>
      <c r="AA33"/>
    </row>
    <row r="34" spans="1:23" ht="7.5" customHeight="1">
      <c r="A34" s="121"/>
      <c r="B34" s="98"/>
      <c r="C34" s="99"/>
      <c r="D34" s="144">
        <f>IF(W33=0,"",W33)</f>
      </c>
      <c r="E34" s="142">
        <f>IF(W39=0,"",AS31)</f>
      </c>
      <c r="F34" s="116">
        <f>IF(W33=0,"",W33+AS31)</f>
      </c>
      <c r="G34" s="129">
        <f>IF(W36=0,"",W36)</f>
      </c>
      <c r="H34" s="116">
        <f>IF(ISERROR(AQ10),"",AQ10)</f>
      </c>
      <c r="I34" s="129">
        <f>IF(W37=0,"",W37)</f>
      </c>
      <c r="J34" s="135">
        <f>IF(ISERROR(AQ11),"",AQ11)</f>
      </c>
      <c r="K34" s="133">
        <f>IF(W34=0,"",W34)</f>
      </c>
      <c r="L34" s="86">
        <f>IF(W32=0,"",W32)</f>
      </c>
      <c r="M34" s="70">
        <f>IF(AS24=0,"",AS24)</f>
      </c>
      <c r="N34" s="70">
        <f>IF(ISERROR(AQ13),"",AQ13)</f>
      </c>
      <c r="O34" s="70">
        <f>IF(ISERROR(AQ15),"",AQ15)</f>
      </c>
      <c r="P34" s="68"/>
      <c r="Q34" s="12"/>
      <c r="R34" s="165"/>
      <c r="S34" s="166"/>
      <c r="T34" s="36"/>
      <c r="U34" s="73"/>
      <c r="V34" s="75" t="s">
        <v>49</v>
      </c>
      <c r="W34" s="160"/>
    </row>
    <row r="35" spans="1:23" ht="7.5" customHeight="1" thickBot="1">
      <c r="A35" s="121"/>
      <c r="B35" s="100"/>
      <c r="C35" s="101"/>
      <c r="D35" s="145"/>
      <c r="E35" s="143"/>
      <c r="F35" s="117"/>
      <c r="G35" s="130"/>
      <c r="H35" s="117"/>
      <c r="I35" s="130"/>
      <c r="J35" s="136"/>
      <c r="K35" s="134"/>
      <c r="L35" s="87"/>
      <c r="M35" s="71"/>
      <c r="N35" s="71"/>
      <c r="O35" s="71"/>
      <c r="P35" s="69"/>
      <c r="Q35" s="12"/>
      <c r="R35" s="165"/>
      <c r="S35" s="166"/>
      <c r="T35" s="36"/>
      <c r="U35" s="73"/>
      <c r="V35" s="75"/>
      <c r="W35" s="161"/>
    </row>
    <row r="36" spans="1:25" ht="13.5" customHeight="1" thickBot="1">
      <c r="A36" s="121"/>
      <c r="B36" s="89"/>
      <c r="C36" s="90"/>
      <c r="D36" s="95"/>
      <c r="E36" s="78" t="s">
        <v>12</v>
      </c>
      <c r="F36" s="79"/>
      <c r="G36" s="79"/>
      <c r="H36" s="79"/>
      <c r="I36" s="80"/>
      <c r="J36" s="95"/>
      <c r="K36" s="78" t="s">
        <v>12</v>
      </c>
      <c r="L36" s="79"/>
      <c r="M36" s="79"/>
      <c r="N36" s="79"/>
      <c r="O36" s="80"/>
      <c r="P36" s="61"/>
      <c r="Q36" s="12"/>
      <c r="R36" s="165"/>
      <c r="S36" s="166"/>
      <c r="T36" s="36"/>
      <c r="U36" s="73"/>
      <c r="V36" s="30" t="s">
        <v>50</v>
      </c>
      <c r="W36" s="50"/>
      <c r="Y36" s="22"/>
    </row>
    <row r="37" spans="1:25" ht="14.25" customHeight="1" thickBot="1" thickTop="1">
      <c r="A37" s="121"/>
      <c r="B37" s="89"/>
      <c r="C37" s="90"/>
      <c r="D37" s="96"/>
      <c r="E37" s="17" t="s">
        <v>13</v>
      </c>
      <c r="F37" s="56"/>
      <c r="G37" s="83"/>
      <c r="H37" s="17" t="s">
        <v>13</v>
      </c>
      <c r="I37" s="56"/>
      <c r="J37" s="96"/>
      <c r="K37" s="17" t="s">
        <v>13</v>
      </c>
      <c r="L37" s="59"/>
      <c r="M37" s="83"/>
      <c r="N37" s="17" t="s">
        <v>13</v>
      </c>
      <c r="O37" s="59"/>
      <c r="P37" s="60"/>
      <c r="Q37" s="12"/>
      <c r="R37" s="165"/>
      <c r="S37" s="166"/>
      <c r="T37" s="36"/>
      <c r="U37" s="73"/>
      <c r="V37" s="30" t="s">
        <v>51</v>
      </c>
      <c r="W37" s="50"/>
      <c r="Y37" s="22"/>
    </row>
    <row r="38" spans="1:25" ht="13.5" customHeight="1" thickBot="1">
      <c r="A38" s="121"/>
      <c r="B38" s="89"/>
      <c r="C38" s="90"/>
      <c r="D38" s="96"/>
      <c r="E38" s="15" t="s">
        <v>14</v>
      </c>
      <c r="F38" s="16" t="s">
        <v>15</v>
      </c>
      <c r="G38" s="84"/>
      <c r="H38" s="15" t="s">
        <v>14</v>
      </c>
      <c r="I38" s="16" t="s">
        <v>15</v>
      </c>
      <c r="J38" s="96"/>
      <c r="K38" s="15" t="s">
        <v>14</v>
      </c>
      <c r="L38" s="16" t="s">
        <v>15</v>
      </c>
      <c r="M38" s="84"/>
      <c r="N38" s="15" t="s">
        <v>14</v>
      </c>
      <c r="O38" s="16" t="s">
        <v>15</v>
      </c>
      <c r="P38" s="60"/>
      <c r="Q38" s="12"/>
      <c r="R38" s="165"/>
      <c r="S38" s="166"/>
      <c r="T38" s="36"/>
      <c r="U38" s="73"/>
      <c r="V38" s="30" t="s">
        <v>52</v>
      </c>
      <c r="W38" s="50">
        <f>1!W11</f>
        <v>0</v>
      </c>
      <c r="Y38" s="22"/>
    </row>
    <row r="39" spans="1:23" ht="13.5" customHeight="1" thickBot="1">
      <c r="A39" s="122"/>
      <c r="B39" s="91"/>
      <c r="C39" s="92"/>
      <c r="D39" s="97"/>
      <c r="E39" s="57"/>
      <c r="F39" s="58"/>
      <c r="G39" s="85"/>
      <c r="H39" s="57"/>
      <c r="I39" s="58"/>
      <c r="J39" s="97"/>
      <c r="K39" s="57"/>
      <c r="L39" s="58"/>
      <c r="M39" s="85"/>
      <c r="N39" s="57"/>
      <c r="O39" s="58"/>
      <c r="P39" s="63"/>
      <c r="Q39" s="12"/>
      <c r="R39" s="6" t="s">
        <v>29</v>
      </c>
      <c r="S39" s="5"/>
      <c r="T39" s="37"/>
      <c r="U39" s="74"/>
      <c r="V39" s="32" t="s">
        <v>53</v>
      </c>
      <c r="W39" s="50">
        <f>1!W12</f>
        <v>0</v>
      </c>
    </row>
    <row r="40" spans="1:25" ht="13.5" thickBo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3"/>
      <c r="Y40" s="22"/>
    </row>
    <row r="41" spans="1:20" ht="13.5" thickBot="1">
      <c r="A41" s="124" t="s">
        <v>16</v>
      </c>
      <c r="B41" s="124"/>
      <c r="C41" s="18" t="s">
        <v>17</v>
      </c>
      <c r="D41" s="78" t="s">
        <v>18</v>
      </c>
      <c r="E41" s="80"/>
      <c r="F41" s="78" t="s">
        <v>19</v>
      </c>
      <c r="G41" s="80"/>
      <c r="H41" s="78" t="s">
        <v>20</v>
      </c>
      <c r="I41" s="80"/>
      <c r="J41" s="78" t="s">
        <v>21</v>
      </c>
      <c r="K41" s="80"/>
      <c r="L41" s="78" t="s">
        <v>22</v>
      </c>
      <c r="M41" s="80"/>
      <c r="N41" s="78" t="s">
        <v>23</v>
      </c>
      <c r="O41" s="80"/>
      <c r="P41" s="78" t="s">
        <v>24</v>
      </c>
      <c r="Q41" s="79"/>
      <c r="R41" s="80"/>
      <c r="S41" s="3"/>
      <c r="T41" s="3"/>
    </row>
    <row r="42" spans="1:20" ht="13.5" thickTop="1">
      <c r="A42" s="146">
        <f>1!A42</f>
        <v>0</v>
      </c>
      <c r="B42" s="106"/>
      <c r="C42" s="53">
        <f>1!C42</f>
        <v>0</v>
      </c>
      <c r="D42" s="105">
        <f>1!D42</f>
        <v>0</v>
      </c>
      <c r="E42" s="106"/>
      <c r="F42" s="105">
        <f>1!F42</f>
        <v>0</v>
      </c>
      <c r="G42" s="106"/>
      <c r="H42" s="105">
        <f>1!H42</f>
        <v>0</v>
      </c>
      <c r="I42" s="106"/>
      <c r="J42" s="105">
        <f>1!J42</f>
        <v>0</v>
      </c>
      <c r="K42" s="106"/>
      <c r="L42" s="105">
        <f>1!L42</f>
        <v>0</v>
      </c>
      <c r="M42" s="106"/>
      <c r="N42" s="105">
        <f>1!N42</f>
        <v>0</v>
      </c>
      <c r="O42" s="106"/>
      <c r="P42" s="105">
        <f>1!P42</f>
        <v>0</v>
      </c>
      <c r="Q42" s="107"/>
      <c r="R42" s="106"/>
      <c r="S42" s="3"/>
      <c r="T42" s="3"/>
    </row>
    <row r="43" spans="1:20" ht="12.75">
      <c r="A43" s="123">
        <f>1!A43</f>
        <v>0</v>
      </c>
      <c r="B43" s="104"/>
      <c r="C43" s="54">
        <f>1!C43</f>
        <v>0</v>
      </c>
      <c r="D43" s="102">
        <f>1!D43</f>
        <v>0</v>
      </c>
      <c r="E43" s="104"/>
      <c r="F43" s="102">
        <f>1!F43</f>
        <v>0</v>
      </c>
      <c r="G43" s="104"/>
      <c r="H43" s="102">
        <f>1!H43</f>
        <v>0</v>
      </c>
      <c r="I43" s="104"/>
      <c r="J43" s="102">
        <f>1!J43</f>
        <v>0</v>
      </c>
      <c r="K43" s="104"/>
      <c r="L43" s="102">
        <f>1!L43</f>
        <v>0</v>
      </c>
      <c r="M43" s="104"/>
      <c r="N43" s="102">
        <f>1!N43</f>
        <v>0</v>
      </c>
      <c r="O43" s="104"/>
      <c r="P43" s="102">
        <f>1!P43</f>
        <v>0</v>
      </c>
      <c r="Q43" s="103"/>
      <c r="R43" s="104"/>
      <c r="S43" s="3"/>
      <c r="T43" s="3"/>
    </row>
    <row r="44" spans="1:20" ht="12.75">
      <c r="A44" s="123">
        <f>1!A44</f>
        <v>0</v>
      </c>
      <c r="B44" s="104"/>
      <c r="C44" s="54">
        <f>1!C44</f>
        <v>0</v>
      </c>
      <c r="D44" s="131">
        <f>1!D44</f>
        <v>0</v>
      </c>
      <c r="E44" s="132"/>
      <c r="F44" s="102">
        <f>1!F44</f>
        <v>0</v>
      </c>
      <c r="G44" s="104"/>
      <c r="H44" s="102">
        <f>1!H44</f>
        <v>0</v>
      </c>
      <c r="I44" s="104"/>
      <c r="J44" s="102">
        <f>1!J44</f>
        <v>0</v>
      </c>
      <c r="K44" s="104"/>
      <c r="L44" s="102">
        <f>1!L44</f>
        <v>0</v>
      </c>
      <c r="M44" s="104"/>
      <c r="N44" s="102">
        <f>1!N44</f>
        <v>0</v>
      </c>
      <c r="O44" s="104"/>
      <c r="P44" s="102">
        <f>1!P44</f>
        <v>0</v>
      </c>
      <c r="Q44" s="103"/>
      <c r="R44" s="104"/>
      <c r="S44" s="3"/>
      <c r="T44" s="3"/>
    </row>
    <row r="45" spans="1:18" ht="12.75">
      <c r="A45" s="123">
        <f>1!A45</f>
        <v>0</v>
      </c>
      <c r="B45" s="104"/>
      <c r="C45" s="54">
        <f>1!C45</f>
        <v>0</v>
      </c>
      <c r="D45" s="102">
        <f>1!D45</f>
        <v>0</v>
      </c>
      <c r="E45" s="104"/>
      <c r="F45" s="102">
        <f>1!F45</f>
        <v>0</v>
      </c>
      <c r="G45" s="104"/>
      <c r="H45" s="102">
        <f>1!H45</f>
        <v>0</v>
      </c>
      <c r="I45" s="104"/>
      <c r="J45" s="102">
        <f>1!J45</f>
        <v>0</v>
      </c>
      <c r="K45" s="104"/>
      <c r="L45" s="102">
        <f>1!L45</f>
        <v>0</v>
      </c>
      <c r="M45" s="104"/>
      <c r="N45" s="102">
        <f>1!N45</f>
        <v>0</v>
      </c>
      <c r="O45" s="104"/>
      <c r="P45" s="102">
        <f>1!P45</f>
        <v>0</v>
      </c>
      <c r="Q45" s="103"/>
      <c r="R45" s="104"/>
    </row>
    <row r="46" spans="1:18" ht="12.75">
      <c r="A46" s="123">
        <f>1!A46</f>
        <v>0</v>
      </c>
      <c r="B46" s="104"/>
      <c r="C46" s="54">
        <f>1!C46</f>
        <v>0</v>
      </c>
      <c r="D46" s="102">
        <f>1!D46</f>
        <v>0</v>
      </c>
      <c r="E46" s="104"/>
      <c r="F46" s="102">
        <f>1!F46</f>
        <v>0</v>
      </c>
      <c r="G46" s="104"/>
      <c r="H46" s="102">
        <f>1!H46</f>
        <v>0</v>
      </c>
      <c r="I46" s="104"/>
      <c r="J46" s="102">
        <f>1!J46</f>
        <v>0</v>
      </c>
      <c r="K46" s="104"/>
      <c r="L46" s="102">
        <f>1!L46</f>
        <v>0</v>
      </c>
      <c r="M46" s="104"/>
      <c r="N46" s="102">
        <f>1!N46</f>
        <v>0</v>
      </c>
      <c r="O46" s="104"/>
      <c r="P46" s="102">
        <f>1!P46</f>
        <v>0</v>
      </c>
      <c r="Q46" s="103"/>
      <c r="R46" s="104"/>
    </row>
  </sheetData>
  <mergeCells count="245">
    <mergeCell ref="P14:P15"/>
    <mergeCell ref="K14:K15"/>
    <mergeCell ref="J9:J12"/>
    <mergeCell ref="J18:J21"/>
    <mergeCell ref="M10:M12"/>
    <mergeCell ref="M19:M21"/>
    <mergeCell ref="O14:O15"/>
    <mergeCell ref="L14:L15"/>
    <mergeCell ref="M14:M15"/>
    <mergeCell ref="F25:F26"/>
    <mergeCell ref="F23:F24"/>
    <mergeCell ref="AM16:AM17"/>
    <mergeCell ref="AS16:AS17"/>
    <mergeCell ref="AI16:AI17"/>
    <mergeCell ref="S21:S22"/>
    <mergeCell ref="J16:J17"/>
    <mergeCell ref="M16:M17"/>
    <mergeCell ref="N23:N24"/>
    <mergeCell ref="O23:O24"/>
    <mergeCell ref="E16:E17"/>
    <mergeCell ref="F16:F17"/>
    <mergeCell ref="G16:G17"/>
    <mergeCell ref="AG25:AG26"/>
    <mergeCell ref="E25:E26"/>
    <mergeCell ref="I23:I24"/>
    <mergeCell ref="H25:H26"/>
    <mergeCell ref="I25:I26"/>
    <mergeCell ref="G25:G26"/>
    <mergeCell ref="L16:L17"/>
    <mergeCell ref="M34:M35"/>
    <mergeCell ref="N34:N35"/>
    <mergeCell ref="O34:O35"/>
    <mergeCell ref="M28:M30"/>
    <mergeCell ref="W34:W35"/>
    <mergeCell ref="U23:U30"/>
    <mergeCell ref="V25:V26"/>
    <mergeCell ref="W25:W26"/>
    <mergeCell ref="V34:V35"/>
    <mergeCell ref="U32:U39"/>
    <mergeCell ref="U2:W3"/>
    <mergeCell ref="AF15:AF16"/>
    <mergeCell ref="AG16:AG17"/>
    <mergeCell ref="W16:W17"/>
    <mergeCell ref="V16:V17"/>
    <mergeCell ref="AA16:AA17"/>
    <mergeCell ref="AC16:AC17"/>
    <mergeCell ref="Z15:Z16"/>
    <mergeCell ref="W7:W8"/>
    <mergeCell ref="U14:U21"/>
    <mergeCell ref="D9:D12"/>
    <mergeCell ref="D18:D21"/>
    <mergeCell ref="D27:D30"/>
    <mergeCell ref="G19:G21"/>
    <mergeCell ref="G28:G30"/>
    <mergeCell ref="A22:P22"/>
    <mergeCell ref="A23:A30"/>
    <mergeCell ref="D23:D24"/>
    <mergeCell ref="K16:K17"/>
    <mergeCell ref="D25:D26"/>
    <mergeCell ref="J1:K2"/>
    <mergeCell ref="E23:E24"/>
    <mergeCell ref="F14:F15"/>
    <mergeCell ref="G14:G15"/>
    <mergeCell ref="H14:H15"/>
    <mergeCell ref="I14:I15"/>
    <mergeCell ref="J14:J15"/>
    <mergeCell ref="I16:I17"/>
    <mergeCell ref="G23:G24"/>
    <mergeCell ref="H23:H24"/>
    <mergeCell ref="L45:M45"/>
    <mergeCell ref="N45:O45"/>
    <mergeCell ref="P45:R45"/>
    <mergeCell ref="A45:B45"/>
    <mergeCell ref="D45:E45"/>
    <mergeCell ref="F45:G45"/>
    <mergeCell ref="H45:I45"/>
    <mergeCell ref="S7:S8"/>
    <mergeCell ref="S16:S18"/>
    <mergeCell ref="A13:P13"/>
    <mergeCell ref="N16:N17"/>
    <mergeCell ref="O16:O17"/>
    <mergeCell ref="P16:P17"/>
    <mergeCell ref="N14:N15"/>
    <mergeCell ref="D16:D17"/>
    <mergeCell ref="K18:O18"/>
    <mergeCell ref="G10:G12"/>
    <mergeCell ref="L46:M46"/>
    <mergeCell ref="N46:O46"/>
    <mergeCell ref="E32:E33"/>
    <mergeCell ref="K32:K33"/>
    <mergeCell ref="L32:L33"/>
    <mergeCell ref="M32:M33"/>
    <mergeCell ref="N32:N33"/>
    <mergeCell ref="O32:O33"/>
    <mergeCell ref="K36:O36"/>
    <mergeCell ref="J45:K45"/>
    <mergeCell ref="A42:B42"/>
    <mergeCell ref="F34:F35"/>
    <mergeCell ref="B37:C37"/>
    <mergeCell ref="B38:C38"/>
    <mergeCell ref="B39:C39"/>
    <mergeCell ref="D36:D39"/>
    <mergeCell ref="J46:K46"/>
    <mergeCell ref="A46:B46"/>
    <mergeCell ref="F46:G46"/>
    <mergeCell ref="H46:I46"/>
    <mergeCell ref="D46:E46"/>
    <mergeCell ref="E27:I27"/>
    <mergeCell ref="B32:C33"/>
    <mergeCell ref="D32:D33"/>
    <mergeCell ref="D34:D35"/>
    <mergeCell ref="B34:C35"/>
    <mergeCell ref="E34:E35"/>
    <mergeCell ref="G34:G35"/>
    <mergeCell ref="I34:I35"/>
    <mergeCell ref="B29:C29"/>
    <mergeCell ref="B30:C30"/>
    <mergeCell ref="J7:J8"/>
    <mergeCell ref="I5:I6"/>
    <mergeCell ref="M5:M6"/>
    <mergeCell ref="K5:K6"/>
    <mergeCell ref="L5:L6"/>
    <mergeCell ref="L7:L8"/>
    <mergeCell ref="A14:A21"/>
    <mergeCell ref="B14:C15"/>
    <mergeCell ref="D14:D15"/>
    <mergeCell ref="E14:E15"/>
    <mergeCell ref="E18:I18"/>
    <mergeCell ref="B19:C19"/>
    <mergeCell ref="B20:C20"/>
    <mergeCell ref="B21:C21"/>
    <mergeCell ref="B18:C18"/>
    <mergeCell ref="H16:H17"/>
    <mergeCell ref="F7:F8"/>
    <mergeCell ref="G7:G8"/>
    <mergeCell ref="I7:I8"/>
    <mergeCell ref="H7:H8"/>
    <mergeCell ref="N5:N6"/>
    <mergeCell ref="M7:M8"/>
    <mergeCell ref="D5:D6"/>
    <mergeCell ref="E5:E6"/>
    <mergeCell ref="F5:F6"/>
    <mergeCell ref="G5:G6"/>
    <mergeCell ref="H5:H6"/>
    <mergeCell ref="J5:J6"/>
    <mergeCell ref="E7:E8"/>
    <mergeCell ref="K7:K8"/>
    <mergeCell ref="P46:R46"/>
    <mergeCell ref="A31:P31"/>
    <mergeCell ref="F32:F33"/>
    <mergeCell ref="G32:G33"/>
    <mergeCell ref="H32:H33"/>
    <mergeCell ref="I32:I33"/>
    <mergeCell ref="J32:J33"/>
    <mergeCell ref="A32:A39"/>
    <mergeCell ref="J36:J39"/>
    <mergeCell ref="E36:I36"/>
    <mergeCell ref="D43:E43"/>
    <mergeCell ref="D44:E44"/>
    <mergeCell ref="D42:E42"/>
    <mergeCell ref="H34:H35"/>
    <mergeCell ref="G37:G39"/>
    <mergeCell ref="J41:K41"/>
    <mergeCell ref="L41:M41"/>
    <mergeCell ref="F41:G41"/>
    <mergeCell ref="J44:K44"/>
    <mergeCell ref="H43:I43"/>
    <mergeCell ref="L42:M42"/>
    <mergeCell ref="J42:K42"/>
    <mergeCell ref="H44:I44"/>
    <mergeCell ref="F43:G43"/>
    <mergeCell ref="F44:G44"/>
    <mergeCell ref="A5:A12"/>
    <mergeCell ref="A43:B43"/>
    <mergeCell ref="A44:B44"/>
    <mergeCell ref="D41:E41"/>
    <mergeCell ref="A41:B41"/>
    <mergeCell ref="B5:C6"/>
    <mergeCell ref="E9:I9"/>
    <mergeCell ref="H41:I41"/>
    <mergeCell ref="B36:C36"/>
    <mergeCell ref="B16:C17"/>
    <mergeCell ref="R16:R17"/>
    <mergeCell ref="R25:R26"/>
    <mergeCell ref="S25:S26"/>
    <mergeCell ref="P41:R41"/>
    <mergeCell ref="P23:P24"/>
    <mergeCell ref="P34:P35"/>
    <mergeCell ref="P32:P33"/>
    <mergeCell ref="R33:S38"/>
    <mergeCell ref="L43:M43"/>
    <mergeCell ref="L44:M44"/>
    <mergeCell ref="J43:K43"/>
    <mergeCell ref="F42:G42"/>
    <mergeCell ref="H42:I42"/>
    <mergeCell ref="A1:A2"/>
    <mergeCell ref="Q28:Q30"/>
    <mergeCell ref="C1:E2"/>
    <mergeCell ref="F1:I2"/>
    <mergeCell ref="L1:O2"/>
    <mergeCell ref="P25:P26"/>
    <mergeCell ref="D7:D8"/>
    <mergeCell ref="B7:C8"/>
    <mergeCell ref="B10:C10"/>
    <mergeCell ref="B11:C11"/>
    <mergeCell ref="N41:O41"/>
    <mergeCell ref="P43:R43"/>
    <mergeCell ref="P44:R44"/>
    <mergeCell ref="N42:O42"/>
    <mergeCell ref="N43:O43"/>
    <mergeCell ref="N44:O44"/>
    <mergeCell ref="P42:R42"/>
    <mergeCell ref="B12:C12"/>
    <mergeCell ref="B9:C9"/>
    <mergeCell ref="B25:C26"/>
    <mergeCell ref="B28:C28"/>
    <mergeCell ref="B23:C24"/>
    <mergeCell ref="B27:C27"/>
    <mergeCell ref="AA25:AA26"/>
    <mergeCell ref="J27:J30"/>
    <mergeCell ref="N25:N26"/>
    <mergeCell ref="O25:O26"/>
    <mergeCell ref="K25:K26"/>
    <mergeCell ref="L25:L26"/>
    <mergeCell ref="J25:J26"/>
    <mergeCell ref="J23:J24"/>
    <mergeCell ref="M37:M39"/>
    <mergeCell ref="K27:O27"/>
    <mergeCell ref="L34:L35"/>
    <mergeCell ref="K23:K24"/>
    <mergeCell ref="L23:L24"/>
    <mergeCell ref="M23:M24"/>
    <mergeCell ref="M25:M26"/>
    <mergeCell ref="K34:K35"/>
    <mergeCell ref="J34:J35"/>
    <mergeCell ref="N7:N8"/>
    <mergeCell ref="O7:O8"/>
    <mergeCell ref="U5:U12"/>
    <mergeCell ref="V7:V8"/>
    <mergeCell ref="R7:R9"/>
    <mergeCell ref="P5:P6"/>
    <mergeCell ref="O5:O6"/>
    <mergeCell ref="P7:P8"/>
    <mergeCell ref="S5:S6"/>
    <mergeCell ref="K9:O9"/>
  </mergeCells>
  <printOptions horizontalCentered="1" verticalCentered="1"/>
  <pageMargins left="0" right="0" top="0.25" bottom="0" header="0.25" footer="0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6"/>
  <sheetViews>
    <sheetView showGridLines="0" showZeros="0" zoomScale="84" zoomScaleNormal="84" workbookViewId="0" topLeftCell="A1">
      <selection activeCell="W38" sqref="W38:W39"/>
    </sheetView>
  </sheetViews>
  <sheetFormatPr defaultColWidth="9.140625" defaultRowHeight="12.75"/>
  <cols>
    <col min="1" max="1" width="5.7109375" style="1" customWidth="1"/>
    <col min="2" max="3" width="10.7109375" style="1" customWidth="1"/>
    <col min="4" max="17" width="5.7109375" style="1" customWidth="1"/>
    <col min="18" max="18" width="8.00390625" style="1" customWidth="1"/>
    <col min="19" max="20" width="12.7109375" style="1" customWidth="1"/>
    <col min="21" max="21" width="9.140625" style="1" customWidth="1"/>
    <col min="22" max="22" width="38.28125" style="25" customWidth="1"/>
    <col min="23" max="23" width="15.7109375" style="1" customWidth="1"/>
    <col min="24" max="26" width="9.140625" style="1" customWidth="1"/>
    <col min="27" max="27" width="11.421875" style="1" bestFit="1" customWidth="1"/>
    <col min="28" max="16384" width="9.140625" style="1" customWidth="1"/>
  </cols>
  <sheetData>
    <row r="1" spans="1:26" ht="13.5" thickBot="1">
      <c r="A1" s="108"/>
      <c r="C1" s="111" t="s">
        <v>31</v>
      </c>
      <c r="D1" s="111"/>
      <c r="E1" s="111"/>
      <c r="F1" s="112">
        <f>1!F1</f>
        <v>0</v>
      </c>
      <c r="G1" s="112"/>
      <c r="H1" s="112"/>
      <c r="I1" s="112"/>
      <c r="J1" s="150" t="str">
        <f>1!J1</f>
        <v>to</v>
      </c>
      <c r="K1" s="150"/>
      <c r="L1" s="114">
        <f>1!L1</f>
        <v>0</v>
      </c>
      <c r="M1" s="114"/>
      <c r="N1" s="114"/>
      <c r="O1" s="114"/>
      <c r="Z1" s="22">
        <f>SUM(N7,N16,N25,N34)</f>
        <v>0</v>
      </c>
    </row>
    <row r="2" spans="1:26" ht="13.5" thickBot="1">
      <c r="A2" s="109"/>
      <c r="C2" s="111"/>
      <c r="D2" s="111"/>
      <c r="E2" s="111"/>
      <c r="F2" s="113"/>
      <c r="G2" s="113"/>
      <c r="H2" s="113"/>
      <c r="I2" s="113"/>
      <c r="J2" s="150"/>
      <c r="K2" s="150"/>
      <c r="L2" s="115"/>
      <c r="M2" s="115"/>
      <c r="N2" s="115"/>
      <c r="O2" s="115"/>
      <c r="S2" s="20" t="s">
        <v>37</v>
      </c>
      <c r="T2" s="38"/>
      <c r="U2" s="151" t="s">
        <v>55</v>
      </c>
      <c r="V2" s="152"/>
      <c r="W2" s="153"/>
      <c r="Z2" s="22">
        <f>SUM(O7,O16,O25,O34)</f>
        <v>0</v>
      </c>
    </row>
    <row r="3" spans="1:23" ht="14.25" thickBo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3">
        <f>SUM(O7,O16,O25,O34)</f>
        <v>0</v>
      </c>
      <c r="T3" s="39"/>
      <c r="U3" s="154"/>
      <c r="V3" s="155"/>
      <c r="W3" s="156"/>
    </row>
    <row r="4" spans="1:23" ht="13.5" customHeight="1" thickBot="1">
      <c r="A4" s="21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8"/>
      <c r="T4" s="13"/>
      <c r="U4" s="45"/>
      <c r="V4" s="46"/>
      <c r="W4" s="47"/>
    </row>
    <row r="5" spans="1:23" ht="12" customHeight="1" thickBot="1">
      <c r="A5" s="120">
        <v>21</v>
      </c>
      <c r="B5" s="125" t="s">
        <v>30</v>
      </c>
      <c r="C5" s="126"/>
      <c r="D5" s="118" t="s">
        <v>0</v>
      </c>
      <c r="E5" s="81" t="s">
        <v>1</v>
      </c>
      <c r="F5" s="140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8" t="s">
        <v>7</v>
      </c>
      <c r="L5" s="88" t="s">
        <v>9</v>
      </c>
      <c r="M5" s="66" t="s">
        <v>8</v>
      </c>
      <c r="N5" s="66" t="s">
        <v>10</v>
      </c>
      <c r="O5" s="66" t="s">
        <v>11</v>
      </c>
      <c r="P5" s="66" t="s">
        <v>40</v>
      </c>
      <c r="Q5" s="8"/>
      <c r="R5" s="8"/>
      <c r="S5" s="65" t="s">
        <v>39</v>
      </c>
      <c r="T5" s="38"/>
      <c r="U5" s="72">
        <v>21</v>
      </c>
      <c r="V5" s="43" t="s">
        <v>54</v>
      </c>
      <c r="W5" s="49"/>
    </row>
    <row r="6" spans="1:23" ht="14.25" customHeight="1" thickBot="1">
      <c r="A6" s="121"/>
      <c r="B6" s="127"/>
      <c r="C6" s="128"/>
      <c r="D6" s="141"/>
      <c r="E6" s="82"/>
      <c r="F6" s="67"/>
      <c r="G6" s="82"/>
      <c r="H6" s="82"/>
      <c r="I6" s="82"/>
      <c r="J6" s="82"/>
      <c r="K6" s="82"/>
      <c r="L6" s="82"/>
      <c r="M6" s="67"/>
      <c r="N6" s="67"/>
      <c r="O6" s="67"/>
      <c r="P6" s="67"/>
      <c r="Q6" s="13"/>
      <c r="R6" s="3"/>
      <c r="S6" s="77"/>
      <c r="T6" s="40"/>
      <c r="U6" s="73"/>
      <c r="V6" s="30" t="s">
        <v>48</v>
      </c>
      <c r="W6" s="50"/>
    </row>
    <row r="7" spans="1:23" ht="7.5" customHeight="1" thickTop="1">
      <c r="A7" s="121"/>
      <c r="B7" s="98"/>
      <c r="C7" s="99"/>
      <c r="D7" s="116">
        <f>IF(W6=0,"",W6)</f>
      </c>
      <c r="E7" s="142">
        <f>IF(W12=0,"",AA31)</f>
      </c>
      <c r="F7" s="116">
        <f>IF(W6=0,"",W6+AA31)</f>
      </c>
      <c r="G7" s="129">
        <f>IF(W9=0,"",W9)</f>
      </c>
      <c r="H7" s="116">
        <f>IF(ISERROR(Y10),"",Y10)</f>
      </c>
      <c r="I7" s="129">
        <f>IF(W10=0,"",W10)</f>
      </c>
      <c r="J7" s="135">
        <f>IF(ISERROR(Y11),"",Y11)</f>
      </c>
      <c r="K7" s="133">
        <f>IF(W7=0,"",W7)</f>
      </c>
      <c r="L7" s="86">
        <f>IF(W5=0,"",W5)</f>
      </c>
      <c r="M7" s="70">
        <f>IF(AA24=0,"",AA24)</f>
      </c>
      <c r="N7" s="70">
        <f>IF(ISERROR(Y13),"",Y13)</f>
      </c>
      <c r="O7" s="70">
        <f>IF(ISERROR(Y15),"",Y15)</f>
      </c>
      <c r="P7" s="68"/>
      <c r="Q7" s="12"/>
      <c r="R7" s="76"/>
      <c r="S7" s="147">
        <f>SUM(N7,N16,N25,N34)</f>
        <v>0</v>
      </c>
      <c r="T7" s="33"/>
      <c r="U7" s="73"/>
      <c r="V7" s="75" t="s">
        <v>49</v>
      </c>
      <c r="W7" s="160"/>
    </row>
    <row r="8" spans="1:23" ht="7.5" customHeight="1" thickBot="1">
      <c r="A8" s="121"/>
      <c r="B8" s="100"/>
      <c r="C8" s="101"/>
      <c r="D8" s="117"/>
      <c r="E8" s="143"/>
      <c r="F8" s="117"/>
      <c r="G8" s="130"/>
      <c r="H8" s="117"/>
      <c r="I8" s="130"/>
      <c r="J8" s="136"/>
      <c r="K8" s="134"/>
      <c r="L8" s="87"/>
      <c r="M8" s="71"/>
      <c r="N8" s="71"/>
      <c r="O8" s="71"/>
      <c r="P8" s="69"/>
      <c r="Q8" s="12"/>
      <c r="R8" s="76"/>
      <c r="S8" s="148"/>
      <c r="T8" s="34"/>
      <c r="U8" s="73"/>
      <c r="V8" s="75"/>
      <c r="W8" s="161"/>
    </row>
    <row r="9" spans="1:46" ht="13.5" customHeight="1" thickBot="1">
      <c r="A9" s="121"/>
      <c r="B9" s="89"/>
      <c r="C9" s="90"/>
      <c r="D9" s="95"/>
      <c r="E9" s="78" t="s">
        <v>12</v>
      </c>
      <c r="F9" s="79"/>
      <c r="G9" s="79"/>
      <c r="H9" s="79"/>
      <c r="I9" s="80"/>
      <c r="J9" s="95"/>
      <c r="K9" s="78" t="s">
        <v>12</v>
      </c>
      <c r="L9" s="79"/>
      <c r="M9" s="79"/>
      <c r="N9" s="79"/>
      <c r="O9" s="80"/>
      <c r="P9" s="61"/>
      <c r="Q9" s="12"/>
      <c r="R9" s="76"/>
      <c r="T9" s="41"/>
      <c r="U9" s="73"/>
      <c r="V9" s="30" t="s">
        <v>50</v>
      </c>
      <c r="W9" s="50"/>
      <c r="X9" s="44"/>
      <c r="Y9" s="22" t="e">
        <f>SUM(W6+AB28)</f>
        <v>#VALUE!</v>
      </c>
      <c r="Z9" s="1">
        <f>IF(ISERROR(X10),"",X10)</f>
        <v>0</v>
      </c>
      <c r="AA9" s="1">
        <f>COS(AB9)</f>
        <v>1</v>
      </c>
      <c r="AB9" s="1">
        <f>RADIANS(W6)</f>
        <v>0</v>
      </c>
      <c r="AE9" s="22" t="e">
        <f>SUM(W15+AH28)</f>
        <v>#VALUE!</v>
      </c>
      <c r="AF9" s="1">
        <f>IF(ISERROR(AD10),"",AD10)</f>
        <v>0</v>
      </c>
      <c r="AG9" s="1">
        <f>COS(AH9)</f>
        <v>1</v>
      </c>
      <c r="AH9" s="1">
        <f>RADIANS(W15)</f>
        <v>0</v>
      </c>
      <c r="AK9" s="22" t="e">
        <f>SUM(W24+AN28)</f>
        <v>#VALUE!</v>
      </c>
      <c r="AL9" s="1">
        <f>IF(ISERROR(AJ11),"",AJ11)</f>
        <v>0</v>
      </c>
      <c r="AM9" s="1">
        <f>COS(AN9)</f>
        <v>1</v>
      </c>
      <c r="AN9" s="1">
        <f>RADIANS(W24)</f>
        <v>0</v>
      </c>
      <c r="AQ9" s="22" t="e">
        <f>SUM(W33+AT28)</f>
        <v>#VALUE!</v>
      </c>
      <c r="AR9" s="1">
        <f>IF(ISERROR(AP10),"",AP10)</f>
        <v>0</v>
      </c>
      <c r="AS9" s="1">
        <f>COS(AT9)</f>
        <v>1</v>
      </c>
      <c r="AT9" s="1">
        <f>RADIANS(W33)</f>
        <v>0</v>
      </c>
    </row>
    <row r="10" spans="1:45" ht="14.25" customHeight="1" thickBot="1" thickTop="1">
      <c r="A10" s="121"/>
      <c r="B10" s="89"/>
      <c r="C10" s="90"/>
      <c r="D10" s="96"/>
      <c r="E10" s="17" t="s">
        <v>13</v>
      </c>
      <c r="F10" s="56"/>
      <c r="G10" s="83"/>
      <c r="H10" s="17" t="s">
        <v>13</v>
      </c>
      <c r="I10" s="56"/>
      <c r="J10" s="96"/>
      <c r="K10" s="17" t="s">
        <v>13</v>
      </c>
      <c r="L10" s="59"/>
      <c r="M10" s="83"/>
      <c r="N10" s="17" t="s">
        <v>13</v>
      </c>
      <c r="O10" s="59"/>
      <c r="P10" s="60"/>
      <c r="Q10" s="12"/>
      <c r="R10" s="3"/>
      <c r="S10" s="20" t="s">
        <v>25</v>
      </c>
      <c r="T10" s="40"/>
      <c r="U10" s="73"/>
      <c r="V10" s="30" t="s">
        <v>51</v>
      </c>
      <c r="W10" s="50"/>
      <c r="X10" s="44"/>
      <c r="Y10" s="22" t="e">
        <f>SUM(F7+W9)</f>
        <v>#VALUE!</v>
      </c>
      <c r="Z10" s="25" t="s">
        <v>41</v>
      </c>
      <c r="AA10" s="26">
        <f>SUM(W7*AA9)</f>
        <v>0</v>
      </c>
      <c r="AE10" s="22" t="e">
        <f>SUM(F16+W18)</f>
        <v>#VALUE!</v>
      </c>
      <c r="AF10" s="25" t="s">
        <v>41</v>
      </c>
      <c r="AG10" s="26">
        <f>SUM(W16*AG9)</f>
        <v>0</v>
      </c>
      <c r="AK10" s="22" t="e">
        <f>SUM(F25+W27)</f>
        <v>#VALUE!</v>
      </c>
      <c r="AL10" s="25" t="s">
        <v>41</v>
      </c>
      <c r="AM10" s="26">
        <f>SUM(W25*AM9)</f>
        <v>0</v>
      </c>
      <c r="AQ10" s="22" t="e">
        <f>SUM(F34+W36)</f>
        <v>#VALUE!</v>
      </c>
      <c r="AR10" s="25" t="s">
        <v>41</v>
      </c>
      <c r="AS10" s="26">
        <f>SUM(W34*AS9)</f>
        <v>0</v>
      </c>
    </row>
    <row r="11" spans="1:44" ht="14.25" customHeight="1" thickBot="1" thickTop="1">
      <c r="A11" s="121"/>
      <c r="B11" s="89"/>
      <c r="C11" s="90"/>
      <c r="D11" s="96"/>
      <c r="E11" s="15" t="s">
        <v>14</v>
      </c>
      <c r="F11" s="16" t="s">
        <v>15</v>
      </c>
      <c r="G11" s="84"/>
      <c r="H11" s="15" t="s">
        <v>14</v>
      </c>
      <c r="I11" s="16" t="s">
        <v>15</v>
      </c>
      <c r="J11" s="96"/>
      <c r="K11" s="15" t="s">
        <v>14</v>
      </c>
      <c r="L11" s="16" t="s">
        <v>15</v>
      </c>
      <c r="M11" s="84"/>
      <c r="N11" s="15" t="s">
        <v>14</v>
      </c>
      <c r="O11" s="16" t="s">
        <v>15</v>
      </c>
      <c r="P11" s="60"/>
      <c r="Q11" s="12"/>
      <c r="R11" s="3"/>
      <c r="S11" s="64"/>
      <c r="T11" s="40"/>
      <c r="U11" s="73"/>
      <c r="V11" s="30" t="s">
        <v>52</v>
      </c>
      <c r="W11" s="50">
        <f>1!W11</f>
        <v>0</v>
      </c>
      <c r="X11" s="29"/>
      <c r="Y11" s="22" t="e">
        <f>SUM(Y10+W10)</f>
        <v>#VALUE!</v>
      </c>
      <c r="Z11" s="25"/>
      <c r="AE11" s="22" t="e">
        <f>SUM(AE10+W19)</f>
        <v>#VALUE!</v>
      </c>
      <c r="AF11" s="25"/>
      <c r="AK11" s="22" t="e">
        <f>SUM(AK10+W28)</f>
        <v>#VALUE!</v>
      </c>
      <c r="AL11" s="25"/>
      <c r="AQ11" s="22" t="e">
        <f>SUM(AQ10+W37)</f>
        <v>#VALUE!</v>
      </c>
      <c r="AR11" s="25"/>
    </row>
    <row r="12" spans="1:46" ht="13.5" customHeight="1" thickBot="1">
      <c r="A12" s="122"/>
      <c r="B12" s="91"/>
      <c r="C12" s="92"/>
      <c r="D12" s="97"/>
      <c r="E12" s="57"/>
      <c r="F12" s="58"/>
      <c r="G12" s="85"/>
      <c r="H12" s="57"/>
      <c r="I12" s="58"/>
      <c r="J12" s="97"/>
      <c r="K12" s="57"/>
      <c r="L12" s="58"/>
      <c r="M12" s="85"/>
      <c r="N12" s="57"/>
      <c r="O12" s="58"/>
      <c r="P12" s="62"/>
      <c r="Q12" s="12"/>
      <c r="R12" s="3"/>
      <c r="T12" s="41"/>
      <c r="U12" s="74"/>
      <c r="V12" s="32" t="s">
        <v>53</v>
      </c>
      <c r="W12" s="50">
        <f>1!W12</f>
        <v>0</v>
      </c>
      <c r="X12" s="29"/>
      <c r="Y12" s="1" t="e">
        <f>SUM((W5/AA24))</f>
        <v>#DIV/0!</v>
      </c>
      <c r="Z12" s="25"/>
      <c r="AA12" s="1">
        <f>SIN(AB12)</f>
        <v>0</v>
      </c>
      <c r="AB12" s="1">
        <f>RADIANS(W6)</f>
        <v>0</v>
      </c>
      <c r="AE12" s="1" t="e">
        <f>SUM((W14/AG24))</f>
        <v>#DIV/0!</v>
      </c>
      <c r="AF12" s="25"/>
      <c r="AG12" s="1">
        <f>SIN(AH12)</f>
        <v>0</v>
      </c>
      <c r="AH12" s="1">
        <f>RADIANS(W15)</f>
        <v>0</v>
      </c>
      <c r="AK12" s="1" t="e">
        <f>SUM((W23/AM24))</f>
        <v>#DIV/0!</v>
      </c>
      <c r="AL12" s="25"/>
      <c r="AM12" s="1">
        <f>SIN(AN12)</f>
        <v>0</v>
      </c>
      <c r="AN12" s="1">
        <f>RADIANS(W24)</f>
        <v>0</v>
      </c>
      <c r="AQ12" s="1" t="e">
        <f>SUM((W32/AS24))</f>
        <v>#DIV/0!</v>
      </c>
      <c r="AR12" s="25"/>
      <c r="AS12" s="1">
        <f>SIN(AT12)</f>
        <v>0</v>
      </c>
      <c r="AT12" s="1">
        <f>RADIANS(W33)</f>
        <v>0</v>
      </c>
    </row>
    <row r="13" spans="1:45" ht="13.5" thickBo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1"/>
      <c r="R13" s="3"/>
      <c r="S13" s="20" t="s">
        <v>26</v>
      </c>
      <c r="T13" s="38"/>
      <c r="U13" s="45"/>
      <c r="V13" s="30"/>
      <c r="W13" s="51"/>
      <c r="X13" s="29"/>
      <c r="Y13" s="22" t="e">
        <f>SUM(Y12*60)</f>
        <v>#DIV/0!</v>
      </c>
      <c r="Z13" s="25" t="s">
        <v>42</v>
      </c>
      <c r="AA13" s="26">
        <f>SUM(W7*AA12)</f>
        <v>0</v>
      </c>
      <c r="AE13" s="22" t="e">
        <f>SUM(AE12*60)</f>
        <v>#DIV/0!</v>
      </c>
      <c r="AF13" s="25" t="s">
        <v>42</v>
      </c>
      <c r="AG13" s="26">
        <f>SUM(W16*AG12)</f>
        <v>0</v>
      </c>
      <c r="AK13" s="22" t="e">
        <f>SUM(AK12*60)</f>
        <v>#DIV/0!</v>
      </c>
      <c r="AL13" s="25" t="s">
        <v>42</v>
      </c>
      <c r="AM13" s="26">
        <f>SUM(W25*AM12)</f>
        <v>0</v>
      </c>
      <c r="AQ13" s="22" t="e">
        <f>SUM(AQ12*60)</f>
        <v>#DIV/0!</v>
      </c>
      <c r="AR13" s="25" t="s">
        <v>42</v>
      </c>
      <c r="AS13" s="26">
        <f>SUM(W34*AS12)</f>
        <v>0</v>
      </c>
    </row>
    <row r="14" spans="1:44" ht="12" customHeight="1" thickBot="1" thickTop="1">
      <c r="A14" s="120">
        <v>22</v>
      </c>
      <c r="B14" s="125" t="s">
        <v>30</v>
      </c>
      <c r="C14" s="126"/>
      <c r="D14" s="118" t="s">
        <v>0</v>
      </c>
      <c r="E14" s="81" t="s">
        <v>1</v>
      </c>
      <c r="F14" s="140" t="s">
        <v>2</v>
      </c>
      <c r="G14" s="81" t="s">
        <v>3</v>
      </c>
      <c r="H14" s="81" t="s">
        <v>4</v>
      </c>
      <c r="I14" s="81" t="s">
        <v>5</v>
      </c>
      <c r="J14" s="81" t="s">
        <v>6</v>
      </c>
      <c r="K14" s="88" t="s">
        <v>7</v>
      </c>
      <c r="L14" s="88" t="s">
        <v>9</v>
      </c>
      <c r="M14" s="66" t="s">
        <v>8</v>
      </c>
      <c r="N14" s="66" t="s">
        <v>10</v>
      </c>
      <c r="O14" s="66" t="s">
        <v>11</v>
      </c>
      <c r="P14" s="66" t="s">
        <v>40</v>
      </c>
      <c r="Q14" s="13"/>
      <c r="R14" s="3"/>
      <c r="S14" s="10"/>
      <c r="T14" s="12"/>
      <c r="U14" s="72">
        <v>22</v>
      </c>
      <c r="V14" s="43" t="s">
        <v>54</v>
      </c>
      <c r="W14" s="49"/>
      <c r="X14" s="29"/>
      <c r="Y14" s="1" t="e">
        <f>SUM(10/60*Y13)</f>
        <v>#DIV/0!</v>
      </c>
      <c r="Z14" s="25"/>
      <c r="AE14" s="1" t="e">
        <f>SUM(10/60*AE13)</f>
        <v>#DIV/0!</v>
      </c>
      <c r="AF14" s="25"/>
      <c r="AK14" s="1" t="e">
        <f>SUM(10/60*AK13)</f>
        <v>#DIV/0!</v>
      </c>
      <c r="AL14" s="25"/>
      <c r="AQ14" s="1" t="e">
        <f>SUM(10/60*AQ13)</f>
        <v>#DIV/0!</v>
      </c>
      <c r="AR14" s="25"/>
    </row>
    <row r="15" spans="1:47" ht="12" customHeight="1" thickBot="1">
      <c r="A15" s="121"/>
      <c r="B15" s="127"/>
      <c r="C15" s="128"/>
      <c r="D15" s="141"/>
      <c r="E15" s="82"/>
      <c r="F15" s="67"/>
      <c r="G15" s="82"/>
      <c r="H15" s="82"/>
      <c r="I15" s="82"/>
      <c r="J15" s="82"/>
      <c r="K15" s="82"/>
      <c r="L15" s="82"/>
      <c r="M15" s="67"/>
      <c r="N15" s="67"/>
      <c r="O15" s="67"/>
      <c r="P15" s="67"/>
      <c r="Q15" s="13"/>
      <c r="R15" s="3"/>
      <c r="S15" s="2"/>
      <c r="T15" s="12"/>
      <c r="U15" s="73"/>
      <c r="V15" s="30" t="s">
        <v>48</v>
      </c>
      <c r="W15" s="50"/>
      <c r="X15" s="29"/>
      <c r="Y15" s="1" t="e">
        <f>ROUNDUP(Y14,1)</f>
        <v>#DIV/0!</v>
      </c>
      <c r="Z15" s="157" t="s">
        <v>43</v>
      </c>
      <c r="AA15" s="1">
        <f>COS(AB15)</f>
        <v>-1</v>
      </c>
      <c r="AB15" s="1">
        <f>RADIANS(AC16)</f>
        <v>3.141592653589793</v>
      </c>
      <c r="AC15" s="1">
        <f>IF(W12&gt;=180,W12-180,W12+180)</f>
        <v>180</v>
      </c>
      <c r="AE15" s="1" t="e">
        <f>ROUNDUP(AE14,1)</f>
        <v>#DIV/0!</v>
      </c>
      <c r="AF15" s="157" t="s">
        <v>43</v>
      </c>
      <c r="AG15" s="1">
        <f>COS(AH15)</f>
        <v>-1</v>
      </c>
      <c r="AH15" s="1">
        <f>RADIANS(AI16)</f>
        <v>3.141592653589793</v>
      </c>
      <c r="AI15" s="1">
        <f>IF(W21&gt;=180,W21-180,W21+180)</f>
        <v>180</v>
      </c>
      <c r="AK15" s="1" t="e">
        <f>ROUNDUP(AK14,1)</f>
        <v>#DIV/0!</v>
      </c>
      <c r="AL15" s="25" t="s">
        <v>43</v>
      </c>
      <c r="AM15" s="1">
        <f>COS(AN15)</f>
        <v>-1</v>
      </c>
      <c r="AN15" s="1">
        <f>RADIANS(AO16)</f>
        <v>3.141592653589793</v>
      </c>
      <c r="AO15" s="1">
        <f>IF(W30&gt;=180,W30-180,W30+180)</f>
        <v>180</v>
      </c>
      <c r="AQ15" s="1" t="e">
        <f>ROUNDUP(AQ14,1)</f>
        <v>#DIV/0!</v>
      </c>
      <c r="AR15" s="25" t="s">
        <v>43</v>
      </c>
      <c r="AS15" s="1">
        <f>COS(AT15)</f>
        <v>-1</v>
      </c>
      <c r="AT15" s="1">
        <f>RADIANS(AU16)</f>
        <v>3.141592653589793</v>
      </c>
      <c r="AU15" s="1">
        <f>IF(W39&gt;=180,W39-180,W39+180)</f>
        <v>180</v>
      </c>
    </row>
    <row r="16" spans="1:47" ht="7.5" customHeight="1">
      <c r="A16" s="121"/>
      <c r="B16" s="98"/>
      <c r="C16" s="99"/>
      <c r="D16" s="144">
        <f>IF(W15=0,"",W15)</f>
      </c>
      <c r="E16" s="142">
        <f>IF(W21=0,"",AG31)</f>
      </c>
      <c r="F16" s="116">
        <f>IF(W15=0,"",W15+AG31)</f>
      </c>
      <c r="G16" s="129">
        <f>IF(W18=0,"",W18)</f>
      </c>
      <c r="H16" s="116">
        <f>IF(ISERROR(AE10),"",AE10)</f>
      </c>
      <c r="I16" s="129">
        <f>IF(W19=0,"",W19)</f>
      </c>
      <c r="J16" s="135">
        <f>IF(ISERROR(AE11),"",AE11)</f>
      </c>
      <c r="K16" s="133">
        <f>IF(W16=0,"",W16)</f>
      </c>
      <c r="L16" s="86">
        <f>IF(W14=0,"",W14)</f>
      </c>
      <c r="M16" s="70">
        <f>IF(AG24=0,"",AG24)</f>
      </c>
      <c r="N16" s="70">
        <f>IF(ISERROR(AE13),"",AE13)</f>
      </c>
      <c r="O16" s="70">
        <f>IF(ISERROR(AE15),"",AE15)</f>
      </c>
      <c r="P16" s="68"/>
      <c r="Q16" s="12"/>
      <c r="R16" s="93"/>
      <c r="S16" s="65" t="s">
        <v>35</v>
      </c>
      <c r="T16" s="38"/>
      <c r="U16" s="73"/>
      <c r="V16" s="75" t="s">
        <v>49</v>
      </c>
      <c r="W16" s="160"/>
      <c r="Z16" s="157"/>
      <c r="AA16" s="158">
        <f>SUM(W11*AA15)</f>
        <v>0</v>
      </c>
      <c r="AC16" s="162">
        <f>SUM(AC15)</f>
        <v>180</v>
      </c>
      <c r="AF16" s="157"/>
      <c r="AG16" s="158">
        <f>SUM(W20*AG15)</f>
        <v>0</v>
      </c>
      <c r="AI16" s="162">
        <f>SUM(AI15)</f>
        <v>180</v>
      </c>
      <c r="AL16" s="25"/>
      <c r="AM16" s="158">
        <f>SUM(W29*AM15)</f>
        <v>0</v>
      </c>
      <c r="AO16" s="1">
        <f>SUM(AO15)</f>
        <v>180</v>
      </c>
      <c r="AR16" s="25"/>
      <c r="AS16" s="158">
        <f>SUM(W38*AS15)</f>
        <v>0</v>
      </c>
      <c r="AU16" s="1">
        <f>SUM(AU15)</f>
        <v>180</v>
      </c>
    </row>
    <row r="17" spans="1:45" ht="7.5" customHeight="1" thickBot="1">
      <c r="A17" s="121"/>
      <c r="B17" s="100"/>
      <c r="C17" s="101"/>
      <c r="D17" s="145"/>
      <c r="E17" s="143"/>
      <c r="F17" s="117"/>
      <c r="G17" s="130"/>
      <c r="H17" s="117"/>
      <c r="I17" s="130"/>
      <c r="J17" s="136"/>
      <c r="K17" s="134"/>
      <c r="L17" s="87"/>
      <c r="M17" s="71"/>
      <c r="N17" s="71"/>
      <c r="O17" s="71"/>
      <c r="P17" s="69"/>
      <c r="Q17" s="12"/>
      <c r="R17" s="93"/>
      <c r="S17" s="77"/>
      <c r="T17" s="38"/>
      <c r="U17" s="73"/>
      <c r="V17" s="75"/>
      <c r="W17" s="161"/>
      <c r="Z17" s="25"/>
      <c r="AA17" s="159"/>
      <c r="AC17" s="162"/>
      <c r="AF17" s="25"/>
      <c r="AG17" s="159"/>
      <c r="AI17" s="162"/>
      <c r="AL17" s="25"/>
      <c r="AM17" s="159"/>
      <c r="AR17" s="25"/>
      <c r="AS17" s="159"/>
    </row>
    <row r="18" spans="1:44" ht="13.5" customHeight="1" thickBot="1">
      <c r="A18" s="121"/>
      <c r="B18" s="89"/>
      <c r="C18" s="90"/>
      <c r="D18" s="95"/>
      <c r="E18" s="78" t="s">
        <v>12</v>
      </c>
      <c r="F18" s="79"/>
      <c r="G18" s="79"/>
      <c r="H18" s="79"/>
      <c r="I18" s="80"/>
      <c r="J18" s="95"/>
      <c r="K18" s="78" t="s">
        <v>12</v>
      </c>
      <c r="L18" s="79"/>
      <c r="M18" s="79"/>
      <c r="N18" s="79"/>
      <c r="O18" s="80"/>
      <c r="P18" s="61"/>
      <c r="Q18" s="12"/>
      <c r="R18" s="3"/>
      <c r="S18" s="149"/>
      <c r="T18" s="38"/>
      <c r="U18" s="73"/>
      <c r="V18" s="30" t="s">
        <v>50</v>
      </c>
      <c r="W18" s="50"/>
      <c r="Y18" s="22"/>
      <c r="Z18" s="25"/>
      <c r="AE18" s="22"/>
      <c r="AF18" s="25"/>
      <c r="AK18" s="22"/>
      <c r="AL18" s="25"/>
      <c r="AM18" s="3"/>
      <c r="AQ18" s="22"/>
      <c r="AR18" s="25"/>
    </row>
    <row r="19" spans="1:46" ht="13.5" customHeight="1" thickBot="1" thickTop="1">
      <c r="A19" s="121"/>
      <c r="B19" s="89"/>
      <c r="C19" s="90"/>
      <c r="D19" s="96"/>
      <c r="E19" s="17" t="s">
        <v>13</v>
      </c>
      <c r="F19" s="56"/>
      <c r="G19" s="83"/>
      <c r="H19" s="17" t="s">
        <v>13</v>
      </c>
      <c r="I19" s="56"/>
      <c r="J19" s="96"/>
      <c r="K19" s="17" t="s">
        <v>13</v>
      </c>
      <c r="L19" s="59"/>
      <c r="M19" s="83"/>
      <c r="N19" s="17" t="s">
        <v>13</v>
      </c>
      <c r="O19" s="59"/>
      <c r="P19" s="60"/>
      <c r="Q19" s="12"/>
      <c r="R19" s="3"/>
      <c r="S19" s="9">
        <f>SUM(W12)</f>
        <v>0</v>
      </c>
      <c r="T19" s="12"/>
      <c r="U19" s="73"/>
      <c r="V19" s="30" t="s">
        <v>51</v>
      </c>
      <c r="W19" s="50"/>
      <c r="Y19" s="22"/>
      <c r="Z19" s="25"/>
      <c r="AA19" s="1">
        <f>SIN(AB19)</f>
        <v>1.22514845490862E-16</v>
      </c>
      <c r="AB19" s="1">
        <f>RADIANS(AC16)</f>
        <v>3.141592653589793</v>
      </c>
      <c r="AE19" s="22"/>
      <c r="AF19" s="25"/>
      <c r="AG19" s="1">
        <f>SIN(AH19)</f>
        <v>1.22514845490862E-16</v>
      </c>
      <c r="AH19" s="1">
        <f>RADIANS(AI16)</f>
        <v>3.141592653589793</v>
      </c>
      <c r="AK19" s="22"/>
      <c r="AL19" s="25"/>
      <c r="AM19" s="1">
        <f>SIN(AN19)</f>
        <v>1.22514845490862E-16</v>
      </c>
      <c r="AN19" s="1">
        <f>RADIANS(AO16)</f>
        <v>3.141592653589793</v>
      </c>
      <c r="AQ19" s="22"/>
      <c r="AR19" s="25"/>
      <c r="AS19" s="1">
        <f>SIN(AT19)</f>
        <v>1.22514845490862E-16</v>
      </c>
      <c r="AT19" s="1">
        <f>RADIANS(AU16)</f>
        <v>3.141592653589793</v>
      </c>
    </row>
    <row r="20" spans="1:45" ht="13.5" customHeight="1" thickBot="1">
      <c r="A20" s="121"/>
      <c r="B20" s="89"/>
      <c r="C20" s="90"/>
      <c r="D20" s="96"/>
      <c r="E20" s="15" t="s">
        <v>14</v>
      </c>
      <c r="F20" s="16" t="s">
        <v>15</v>
      </c>
      <c r="G20" s="84"/>
      <c r="H20" s="15" t="s">
        <v>14</v>
      </c>
      <c r="I20" s="16" t="s">
        <v>15</v>
      </c>
      <c r="J20" s="96"/>
      <c r="K20" s="15" t="s">
        <v>14</v>
      </c>
      <c r="L20" s="16" t="s">
        <v>15</v>
      </c>
      <c r="M20" s="84"/>
      <c r="N20" s="15" t="s">
        <v>14</v>
      </c>
      <c r="O20" s="16" t="s">
        <v>15</v>
      </c>
      <c r="P20" s="60"/>
      <c r="Q20" s="12"/>
      <c r="R20" s="3"/>
      <c r="T20" s="41"/>
      <c r="U20" s="73"/>
      <c r="V20" s="30" t="s">
        <v>52</v>
      </c>
      <c r="W20" s="50">
        <f>1!W11</f>
        <v>0</v>
      </c>
      <c r="Y20" s="22"/>
      <c r="Z20" s="25" t="s">
        <v>44</v>
      </c>
      <c r="AA20" s="26">
        <f>SUM(W11*AA19)</f>
        <v>0</v>
      </c>
      <c r="AE20" s="22"/>
      <c r="AF20" s="25" t="s">
        <v>44</v>
      </c>
      <c r="AG20" s="26">
        <f>SUM(W20*AG19)</f>
        <v>0</v>
      </c>
      <c r="AK20" s="22"/>
      <c r="AL20" s="25" t="s">
        <v>44</v>
      </c>
      <c r="AM20" s="26">
        <f>SUM(W29*AM19)</f>
        <v>0</v>
      </c>
      <c r="AQ20" s="22"/>
      <c r="AR20" s="25" t="s">
        <v>44</v>
      </c>
      <c r="AS20" s="26">
        <f>SUM(W38*AS19)</f>
        <v>0</v>
      </c>
    </row>
    <row r="21" spans="1:23" ht="13.5" customHeight="1" thickBot="1">
      <c r="A21" s="122"/>
      <c r="B21" s="91"/>
      <c r="C21" s="92"/>
      <c r="D21" s="97"/>
      <c r="E21" s="57"/>
      <c r="F21" s="58"/>
      <c r="G21" s="85"/>
      <c r="H21" s="57"/>
      <c r="I21" s="58"/>
      <c r="J21" s="97"/>
      <c r="K21" s="57"/>
      <c r="L21" s="58"/>
      <c r="M21" s="85"/>
      <c r="N21" s="57"/>
      <c r="O21" s="58"/>
      <c r="P21" s="62"/>
      <c r="Q21" s="12"/>
      <c r="R21" s="3"/>
      <c r="S21" s="65" t="s">
        <v>36</v>
      </c>
      <c r="T21" s="38"/>
      <c r="U21" s="74"/>
      <c r="V21" s="32" t="s">
        <v>53</v>
      </c>
      <c r="W21" s="50">
        <f>1!W12</f>
        <v>0</v>
      </c>
    </row>
    <row r="22" spans="1:46" ht="14.25" customHeight="1" thickBo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1"/>
      <c r="R22" s="3"/>
      <c r="S22" s="149"/>
      <c r="T22" s="38"/>
      <c r="U22" s="45"/>
      <c r="V22" s="31"/>
      <c r="W22" s="52"/>
      <c r="Y22" s="22"/>
      <c r="Z22" s="25" t="s">
        <v>45</v>
      </c>
      <c r="AA22" s="1">
        <f>SUM(AA10+AA16)</f>
        <v>0</v>
      </c>
      <c r="AB22" s="1">
        <f>SUM(AA22*AA22)</f>
        <v>0</v>
      </c>
      <c r="AE22" s="22"/>
      <c r="AF22" s="25" t="s">
        <v>45</v>
      </c>
      <c r="AG22" s="1">
        <f>SUM(AG10+AG16)</f>
        <v>0</v>
      </c>
      <c r="AH22" s="1">
        <f>SUM(AG22*AG22)</f>
        <v>0</v>
      </c>
      <c r="AK22" s="22"/>
      <c r="AL22" s="25" t="s">
        <v>45</v>
      </c>
      <c r="AM22" s="1">
        <f>SUM(AM10+AM16)</f>
        <v>0</v>
      </c>
      <c r="AN22" s="1">
        <f>SUM(AM22*AM22)</f>
        <v>0</v>
      </c>
      <c r="AQ22" s="22"/>
      <c r="AR22" s="25" t="s">
        <v>45</v>
      </c>
      <c r="AS22" s="1">
        <f>SUM(AS10+AS16)</f>
        <v>0</v>
      </c>
      <c r="AT22" s="1">
        <f>SUM(AS22*AS22)</f>
        <v>0</v>
      </c>
    </row>
    <row r="23" spans="1:46" ht="13.5" customHeight="1" thickBot="1">
      <c r="A23" s="120">
        <v>23</v>
      </c>
      <c r="B23" s="125" t="s">
        <v>30</v>
      </c>
      <c r="C23" s="126"/>
      <c r="D23" s="118" t="s">
        <v>0</v>
      </c>
      <c r="E23" s="81" t="s">
        <v>1</v>
      </c>
      <c r="F23" s="140" t="s">
        <v>2</v>
      </c>
      <c r="G23" s="81" t="s">
        <v>3</v>
      </c>
      <c r="H23" s="81" t="s">
        <v>4</v>
      </c>
      <c r="I23" s="81" t="s">
        <v>5</v>
      </c>
      <c r="J23" s="81" t="s">
        <v>6</v>
      </c>
      <c r="K23" s="88" t="s">
        <v>7</v>
      </c>
      <c r="L23" s="88" t="s">
        <v>9</v>
      </c>
      <c r="M23" s="66" t="s">
        <v>8</v>
      </c>
      <c r="N23" s="66" t="s">
        <v>10</v>
      </c>
      <c r="O23" s="66" t="s">
        <v>11</v>
      </c>
      <c r="P23" s="66" t="s">
        <v>40</v>
      </c>
      <c r="Q23" s="13"/>
      <c r="R23" s="3"/>
      <c r="S23" s="24">
        <f>SUM(W11)</f>
        <v>0</v>
      </c>
      <c r="T23" s="42"/>
      <c r="U23" s="72">
        <v>23</v>
      </c>
      <c r="V23" s="43" t="s">
        <v>54</v>
      </c>
      <c r="W23" s="49"/>
      <c r="Z23" s="25" t="s">
        <v>46</v>
      </c>
      <c r="AA23" s="1">
        <f>SUM(AA13+AA20)</f>
        <v>0</v>
      </c>
      <c r="AB23" s="1">
        <f>SUM(AA23*AA23)</f>
        <v>0</v>
      </c>
      <c r="AF23" s="25" t="s">
        <v>46</v>
      </c>
      <c r="AG23" s="1">
        <f>SUM(AG13+AG20)</f>
        <v>0</v>
      </c>
      <c r="AH23" s="1">
        <f>SUM(AG23*AG23)</f>
        <v>0</v>
      </c>
      <c r="AL23" s="25" t="s">
        <v>46</v>
      </c>
      <c r="AM23" s="1">
        <f>SUM(AM13+AM20)</f>
        <v>0</v>
      </c>
      <c r="AN23" s="1">
        <f>SUM(AM23*AM23)</f>
        <v>0</v>
      </c>
      <c r="AR23" s="25" t="s">
        <v>46</v>
      </c>
      <c r="AS23" s="1">
        <f>SUM(AS13+AS20)</f>
        <v>0</v>
      </c>
      <c r="AT23" s="1">
        <f>SUM(AS23*AS23)</f>
        <v>0</v>
      </c>
    </row>
    <row r="24" spans="1:46" ht="13.5" customHeight="1" thickBot="1">
      <c r="A24" s="121"/>
      <c r="B24" s="127"/>
      <c r="C24" s="128"/>
      <c r="D24" s="141"/>
      <c r="E24" s="82"/>
      <c r="F24" s="67"/>
      <c r="G24" s="82"/>
      <c r="H24" s="82"/>
      <c r="I24" s="82"/>
      <c r="J24" s="82"/>
      <c r="K24" s="82"/>
      <c r="L24" s="82"/>
      <c r="M24" s="67"/>
      <c r="N24" s="67"/>
      <c r="O24" s="67"/>
      <c r="P24" s="67"/>
      <c r="Q24" s="13"/>
      <c r="R24" s="3"/>
      <c r="S24" s="7"/>
      <c r="T24" s="12"/>
      <c r="U24" s="73"/>
      <c r="V24" s="30" t="s">
        <v>48</v>
      </c>
      <c r="W24" s="50"/>
      <c r="Z24" s="25"/>
      <c r="AA24" s="1">
        <f>SQRT(AB24)</f>
        <v>0</v>
      </c>
      <c r="AB24" s="1">
        <f>SUM(AB22:AB23)</f>
        <v>0</v>
      </c>
      <c r="AF24" s="25"/>
      <c r="AG24" s="1">
        <f>SQRT(AH24)</f>
        <v>0</v>
      </c>
      <c r="AH24" s="1">
        <f>SUM(AH22:AH23)</f>
        <v>0</v>
      </c>
      <c r="AL24" s="25"/>
      <c r="AM24" s="1">
        <f>SQRT(AN24)</f>
        <v>0</v>
      </c>
      <c r="AN24" s="1">
        <f>SUM(AN22:AN23)</f>
        <v>0</v>
      </c>
      <c r="AR24" s="25"/>
      <c r="AS24" s="1">
        <f>SQRT(AT24)</f>
        <v>0</v>
      </c>
      <c r="AT24" s="1">
        <f>SUM(AT22:AT23)</f>
        <v>0</v>
      </c>
    </row>
    <row r="25" spans="1:46" ht="7.5" customHeight="1">
      <c r="A25" s="121"/>
      <c r="B25" s="98"/>
      <c r="C25" s="99"/>
      <c r="D25" s="144">
        <f>IF(W24=0,"",W24)</f>
      </c>
      <c r="E25" s="142">
        <f>IF(W30=0,"",AM31)</f>
      </c>
      <c r="F25" s="116">
        <f>IF(W24=0,"",W24+AM31)</f>
      </c>
      <c r="G25" s="129">
        <f>IF(W27=0,"",W27)</f>
      </c>
      <c r="H25" s="116">
        <f>IF(ISERROR(AK10),"",AK10)</f>
      </c>
      <c r="I25" s="129">
        <f>IF(W28=0,"",W28)</f>
      </c>
      <c r="J25" s="135">
        <f>IF(ISERROR(AK11),"",AK11)</f>
      </c>
      <c r="K25" s="133">
        <f>IF(W25=0,"",W25)</f>
      </c>
      <c r="L25" s="86">
        <f>IF(W23=0,"",W23)</f>
      </c>
      <c r="M25" s="70">
        <f>IF(AM24=0,"",AM24)</f>
      </c>
      <c r="N25" s="70">
        <f>IF(ISERROR(AK13),"",AK13)</f>
      </c>
      <c r="O25" s="70">
        <f>IF(ISERROR(AK15),"",AK15)</f>
      </c>
      <c r="P25" s="68"/>
      <c r="Q25" s="12"/>
      <c r="R25" s="93"/>
      <c r="S25" s="118" t="s">
        <v>27</v>
      </c>
      <c r="T25" s="11"/>
      <c r="U25" s="73"/>
      <c r="V25" s="75" t="s">
        <v>49</v>
      </c>
      <c r="W25" s="160"/>
      <c r="Z25" s="25"/>
      <c r="AA25" s="93"/>
      <c r="AB25" s="3"/>
      <c r="AF25" s="25"/>
      <c r="AG25" s="93"/>
      <c r="AH25" s="3"/>
      <c r="AL25" s="25"/>
      <c r="AM25" s="3"/>
      <c r="AN25" s="3"/>
      <c r="AR25" s="25"/>
      <c r="AS25" s="3"/>
      <c r="AT25" s="3"/>
    </row>
    <row r="26" spans="1:46" ht="7.5" customHeight="1" thickBot="1">
      <c r="A26" s="121"/>
      <c r="B26" s="100"/>
      <c r="C26" s="101"/>
      <c r="D26" s="145"/>
      <c r="E26" s="143"/>
      <c r="F26" s="117"/>
      <c r="G26" s="130"/>
      <c r="H26" s="117"/>
      <c r="I26" s="130"/>
      <c r="J26" s="136"/>
      <c r="K26" s="134"/>
      <c r="L26" s="87"/>
      <c r="M26" s="71"/>
      <c r="N26" s="71"/>
      <c r="O26" s="71"/>
      <c r="P26" s="69"/>
      <c r="Q26" s="12"/>
      <c r="R26" s="93"/>
      <c r="S26" s="119"/>
      <c r="T26" s="11"/>
      <c r="U26" s="73"/>
      <c r="V26" s="75"/>
      <c r="W26" s="161"/>
      <c r="Z26" s="25"/>
      <c r="AA26" s="94"/>
      <c r="AB26" s="27"/>
      <c r="AF26" s="25"/>
      <c r="AG26" s="94"/>
      <c r="AH26" s="27"/>
      <c r="AL26" s="25"/>
      <c r="AM26" s="27"/>
      <c r="AN26" s="27"/>
      <c r="AR26" s="25"/>
      <c r="AS26" s="27"/>
      <c r="AT26" s="27"/>
    </row>
    <row r="27" spans="1:44" ht="14.25" customHeight="1" thickBot="1" thickTop="1">
      <c r="A27" s="121"/>
      <c r="B27" s="89"/>
      <c r="C27" s="90"/>
      <c r="D27" s="95"/>
      <c r="E27" s="78" t="s">
        <v>12</v>
      </c>
      <c r="F27" s="79"/>
      <c r="G27" s="79"/>
      <c r="H27" s="79"/>
      <c r="I27" s="80"/>
      <c r="J27" s="95"/>
      <c r="K27" s="78" t="s">
        <v>12</v>
      </c>
      <c r="L27" s="79"/>
      <c r="M27" s="79"/>
      <c r="N27" s="79"/>
      <c r="O27" s="80"/>
      <c r="P27" s="61"/>
      <c r="Q27" s="12"/>
      <c r="R27" s="3"/>
      <c r="S27" s="4"/>
      <c r="T27" s="12"/>
      <c r="U27" s="73"/>
      <c r="V27" s="30" t="s">
        <v>50</v>
      </c>
      <c r="W27" s="50"/>
      <c r="Y27" s="22"/>
      <c r="Z27" s="25"/>
      <c r="AE27" s="22"/>
      <c r="AF27" s="25"/>
      <c r="AK27" s="22"/>
      <c r="AL27" s="25"/>
      <c r="AQ27" s="22"/>
      <c r="AR27" s="25"/>
    </row>
    <row r="28" spans="1:47" ht="14.25" customHeight="1" thickBot="1" thickTop="1">
      <c r="A28" s="121"/>
      <c r="B28" s="89"/>
      <c r="C28" s="90"/>
      <c r="D28" s="96"/>
      <c r="E28" s="17" t="s">
        <v>13</v>
      </c>
      <c r="F28" s="56"/>
      <c r="G28" s="83"/>
      <c r="H28" s="17" t="s">
        <v>13</v>
      </c>
      <c r="I28" s="56"/>
      <c r="J28" s="96"/>
      <c r="K28" s="17" t="s">
        <v>13</v>
      </c>
      <c r="L28" s="59"/>
      <c r="M28" s="83"/>
      <c r="N28" s="17" t="s">
        <v>13</v>
      </c>
      <c r="O28" s="59"/>
      <c r="P28" s="60"/>
      <c r="Q28" s="110" t="s">
        <v>34</v>
      </c>
      <c r="R28" s="3"/>
      <c r="S28" s="7"/>
      <c r="T28" s="12"/>
      <c r="U28" s="73"/>
      <c r="V28" s="30" t="s">
        <v>51</v>
      </c>
      <c r="W28" s="50"/>
      <c r="Y28" s="22"/>
      <c r="Z28" s="25" t="s">
        <v>47</v>
      </c>
      <c r="AA28" s="1">
        <f>IF(ISERROR(AA23/AA22),"",AA23/AA22)</f>
      </c>
      <c r="AB28" s="48" t="e">
        <f>IF(W6&lt;W12,AA29,0-AA29)</f>
        <v>#VALUE!</v>
      </c>
      <c r="AC28" s="44">
        <f>IF(ISERROR(AB28),"",AB28)</f>
      </c>
      <c r="AE28" s="22"/>
      <c r="AF28" s="25" t="s">
        <v>47</v>
      </c>
      <c r="AG28" s="1">
        <f>IF(ISERROR(AG23/AG22),"",AG23/AG22)</f>
      </c>
      <c r="AH28" s="48" t="e">
        <f>IF(W15&lt;W21,AG29,0-AG29)</f>
        <v>#VALUE!</v>
      </c>
      <c r="AI28" s="44">
        <f>IF(ISERROR(AH28),"",AH28)</f>
      </c>
      <c r="AK28" s="22"/>
      <c r="AL28" s="25" t="s">
        <v>47</v>
      </c>
      <c r="AM28" s="1">
        <f>IF(ISERROR(AM23/AM22),"",AM23/AM22)</f>
      </c>
      <c r="AN28" s="48" t="e">
        <f>IF(W24&lt;W30,AM29,0-AM29)</f>
        <v>#VALUE!</v>
      </c>
      <c r="AO28" s="44">
        <f>IF(ISERROR(AN28),"",AN28)</f>
      </c>
      <c r="AQ28" s="22"/>
      <c r="AR28" s="25" t="s">
        <v>47</v>
      </c>
      <c r="AS28" s="1">
        <f>IF(ISERROR(AS23/AS22),"",AS23/AS22)</f>
      </c>
      <c r="AT28" s="48" t="e">
        <f>IF(W33&lt;W39,AS29,0-AS29)</f>
        <v>#VALUE!</v>
      </c>
      <c r="AU28" s="44">
        <f>IF(ISERROR(AT28),"",AT28)</f>
      </c>
    </row>
    <row r="29" spans="1:47" ht="13.5" customHeight="1" thickBot="1">
      <c r="A29" s="121"/>
      <c r="B29" s="89"/>
      <c r="C29" s="90"/>
      <c r="D29" s="96"/>
      <c r="E29" s="15" t="s">
        <v>14</v>
      </c>
      <c r="F29" s="16" t="s">
        <v>15</v>
      </c>
      <c r="G29" s="84"/>
      <c r="H29" s="15" t="s">
        <v>14</v>
      </c>
      <c r="I29" s="16" t="s">
        <v>15</v>
      </c>
      <c r="J29" s="96"/>
      <c r="K29" s="15" t="s">
        <v>14</v>
      </c>
      <c r="L29" s="16" t="s">
        <v>15</v>
      </c>
      <c r="M29" s="84"/>
      <c r="N29" s="15" t="s">
        <v>14</v>
      </c>
      <c r="O29" s="16" t="s">
        <v>15</v>
      </c>
      <c r="P29" s="60"/>
      <c r="Q29" s="110"/>
      <c r="R29" s="3"/>
      <c r="S29" s="18" t="s">
        <v>28</v>
      </c>
      <c r="T29" s="11"/>
      <c r="U29" s="73"/>
      <c r="V29" s="30" t="s">
        <v>52</v>
      </c>
      <c r="W29" s="50">
        <f>1!W11</f>
        <v>0</v>
      </c>
      <c r="Y29" s="22"/>
      <c r="Z29" s="25"/>
      <c r="AA29" s="22" t="e">
        <f>ATAN(AA28)</f>
        <v>#VALUE!</v>
      </c>
      <c r="AB29" s="1" t="e">
        <f>DEGREES(AA28)</f>
        <v>#VALUE!</v>
      </c>
      <c r="AC29" s="29"/>
      <c r="AE29" s="22"/>
      <c r="AF29" s="25"/>
      <c r="AG29" s="22" t="e">
        <f>ATAN(AG28)</f>
        <v>#VALUE!</v>
      </c>
      <c r="AH29" s="1" t="e">
        <f>DEGREES(AG28)</f>
        <v>#VALUE!</v>
      </c>
      <c r="AI29" s="29"/>
      <c r="AK29" s="22"/>
      <c r="AL29" s="25"/>
      <c r="AM29" s="22" t="e">
        <f>ATAN(AM28)</f>
        <v>#VALUE!</v>
      </c>
      <c r="AN29" s="1" t="e">
        <f>DEGREES(AM28)</f>
        <v>#VALUE!</v>
      </c>
      <c r="AO29" s="29"/>
      <c r="AQ29" s="22"/>
      <c r="AR29" s="25"/>
      <c r="AS29" s="22" t="e">
        <f>ATAN(AS28)</f>
        <v>#VALUE!</v>
      </c>
      <c r="AT29" s="1" t="e">
        <f>DEGREES(AS28)</f>
        <v>#VALUE!</v>
      </c>
      <c r="AU29" s="29"/>
    </row>
    <row r="30" spans="1:26" ht="14.25" customHeight="1" thickBot="1" thickTop="1">
      <c r="A30" s="122"/>
      <c r="B30" s="91"/>
      <c r="C30" s="92"/>
      <c r="D30" s="97"/>
      <c r="E30" s="57"/>
      <c r="F30" s="58"/>
      <c r="G30" s="85"/>
      <c r="H30" s="57"/>
      <c r="I30" s="58"/>
      <c r="J30" s="97"/>
      <c r="K30" s="57"/>
      <c r="L30" s="58"/>
      <c r="M30" s="85"/>
      <c r="N30" s="57"/>
      <c r="O30" s="58"/>
      <c r="P30" s="62"/>
      <c r="Q30" s="110"/>
      <c r="R30" s="3"/>
      <c r="S30" s="4"/>
      <c r="T30" s="3"/>
      <c r="U30" s="74"/>
      <c r="V30" s="32" t="s">
        <v>53</v>
      </c>
      <c r="W30" s="50">
        <f>1!W12</f>
        <v>0</v>
      </c>
      <c r="Z30" s="25"/>
    </row>
    <row r="31" spans="1:45" ht="13.5" thickBo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1"/>
      <c r="R31" s="3"/>
      <c r="S31" s="7"/>
      <c r="T31" s="3"/>
      <c r="U31" s="45"/>
      <c r="V31" s="31"/>
      <c r="W31" s="52"/>
      <c r="Y31" s="28"/>
      <c r="Z31" s="25"/>
      <c r="AA31" s="1">
        <f>IF(AA16=0,0,AB28)</f>
        <v>0</v>
      </c>
      <c r="AG31" s="1">
        <f>IF(AG16=0,0,AH28)</f>
        <v>0</v>
      </c>
      <c r="AM31" s="1">
        <f>IF(AM16=0,0,AN28)</f>
        <v>0</v>
      </c>
      <c r="AS31" s="1">
        <f>IF(AS16=0,0,AT28)</f>
        <v>0</v>
      </c>
    </row>
    <row r="32" spans="1:23" ht="13.5" customHeight="1" thickBot="1">
      <c r="A32" s="120">
        <v>24</v>
      </c>
      <c r="B32" s="125" t="s">
        <v>30</v>
      </c>
      <c r="C32" s="126"/>
      <c r="D32" s="118" t="s">
        <v>0</v>
      </c>
      <c r="E32" s="81" t="s">
        <v>1</v>
      </c>
      <c r="F32" s="140" t="s">
        <v>2</v>
      </c>
      <c r="G32" s="81" t="s">
        <v>3</v>
      </c>
      <c r="H32" s="81" t="s">
        <v>4</v>
      </c>
      <c r="I32" s="81" t="s">
        <v>5</v>
      </c>
      <c r="J32" s="81" t="s">
        <v>6</v>
      </c>
      <c r="K32" s="88" t="s">
        <v>7</v>
      </c>
      <c r="L32" s="88" t="s">
        <v>9</v>
      </c>
      <c r="M32" s="66" t="s">
        <v>8</v>
      </c>
      <c r="N32" s="66" t="s">
        <v>10</v>
      </c>
      <c r="O32" s="66" t="s">
        <v>11</v>
      </c>
      <c r="P32" s="66" t="s">
        <v>40</v>
      </c>
      <c r="Q32" s="13"/>
      <c r="R32" s="19" t="s">
        <v>33</v>
      </c>
      <c r="S32" s="55" t="str">
        <f>1!$S$32</f>
        <v>Barstow</v>
      </c>
      <c r="T32" s="35"/>
      <c r="U32" s="72">
        <v>24</v>
      </c>
      <c r="V32" s="43" t="s">
        <v>54</v>
      </c>
      <c r="W32" s="49"/>
    </row>
    <row r="33" spans="1:27" ht="13.5" customHeight="1" thickBot="1">
      <c r="A33" s="121"/>
      <c r="B33" s="127"/>
      <c r="C33" s="128"/>
      <c r="D33" s="141"/>
      <c r="E33" s="82"/>
      <c r="F33" s="67"/>
      <c r="G33" s="82"/>
      <c r="H33" s="82"/>
      <c r="I33" s="82"/>
      <c r="J33" s="82"/>
      <c r="K33" s="82"/>
      <c r="L33" s="82"/>
      <c r="M33" s="67"/>
      <c r="N33" s="67"/>
      <c r="O33" s="67"/>
      <c r="P33" s="67"/>
      <c r="Q33" s="13"/>
      <c r="R33" s="163"/>
      <c r="S33" s="164"/>
      <c r="T33" s="36"/>
      <c r="U33" s="73"/>
      <c r="V33" s="30" t="s">
        <v>48</v>
      </c>
      <c r="W33" s="50"/>
      <c r="AA33"/>
    </row>
    <row r="34" spans="1:23" ht="7.5" customHeight="1">
      <c r="A34" s="121"/>
      <c r="B34" s="98"/>
      <c r="C34" s="99"/>
      <c r="D34" s="144">
        <f>IF(W33=0,"",W33)</f>
      </c>
      <c r="E34" s="142">
        <f>IF(W39=0,"",AS31)</f>
      </c>
      <c r="F34" s="116">
        <f>IF(W33=0,"",W33+AS31)</f>
      </c>
      <c r="G34" s="129">
        <f>IF(W36=0,"",W36)</f>
      </c>
      <c r="H34" s="116">
        <f>IF(ISERROR(AQ10),"",AQ10)</f>
      </c>
      <c r="I34" s="129">
        <f>IF(W37=0,"",W37)</f>
      </c>
      <c r="J34" s="135">
        <f>IF(ISERROR(AQ11),"",AQ11)</f>
      </c>
      <c r="K34" s="133">
        <f>IF(W34=0,"",W34)</f>
      </c>
      <c r="L34" s="86">
        <f>IF(W32=0,"",W32)</f>
      </c>
      <c r="M34" s="70">
        <f>IF(AS24=0,"",AS24)</f>
      </c>
      <c r="N34" s="70">
        <f>IF(ISERROR(AQ13),"",AQ13)</f>
      </c>
      <c r="O34" s="70">
        <f>IF(ISERROR(AQ15),"",AQ15)</f>
      </c>
      <c r="P34" s="68"/>
      <c r="Q34" s="12"/>
      <c r="R34" s="165"/>
      <c r="S34" s="166"/>
      <c r="T34" s="36"/>
      <c r="U34" s="73"/>
      <c r="V34" s="75" t="s">
        <v>49</v>
      </c>
      <c r="W34" s="160"/>
    </row>
    <row r="35" spans="1:23" ht="7.5" customHeight="1" thickBot="1">
      <c r="A35" s="121"/>
      <c r="B35" s="100"/>
      <c r="C35" s="101"/>
      <c r="D35" s="145"/>
      <c r="E35" s="143"/>
      <c r="F35" s="117"/>
      <c r="G35" s="130"/>
      <c r="H35" s="117"/>
      <c r="I35" s="130"/>
      <c r="J35" s="136"/>
      <c r="K35" s="134"/>
      <c r="L35" s="87"/>
      <c r="M35" s="71"/>
      <c r="N35" s="71"/>
      <c r="O35" s="71"/>
      <c r="P35" s="69"/>
      <c r="Q35" s="12"/>
      <c r="R35" s="165"/>
      <c r="S35" s="166"/>
      <c r="T35" s="36"/>
      <c r="U35" s="73"/>
      <c r="V35" s="75"/>
      <c r="W35" s="161"/>
    </row>
    <row r="36" spans="1:25" ht="13.5" customHeight="1" thickBot="1">
      <c r="A36" s="121"/>
      <c r="B36" s="89"/>
      <c r="C36" s="90"/>
      <c r="D36" s="95"/>
      <c r="E36" s="78" t="s">
        <v>12</v>
      </c>
      <c r="F36" s="79"/>
      <c r="G36" s="79"/>
      <c r="H36" s="79"/>
      <c r="I36" s="80"/>
      <c r="J36" s="95"/>
      <c r="K36" s="78" t="s">
        <v>12</v>
      </c>
      <c r="L36" s="79"/>
      <c r="M36" s="79"/>
      <c r="N36" s="79"/>
      <c r="O36" s="80"/>
      <c r="P36" s="61"/>
      <c r="Q36" s="12"/>
      <c r="R36" s="165"/>
      <c r="S36" s="166"/>
      <c r="T36" s="36"/>
      <c r="U36" s="73"/>
      <c r="V36" s="30" t="s">
        <v>50</v>
      </c>
      <c r="W36" s="50"/>
      <c r="Y36" s="22"/>
    </row>
    <row r="37" spans="1:25" ht="14.25" customHeight="1" thickBot="1" thickTop="1">
      <c r="A37" s="121"/>
      <c r="B37" s="89"/>
      <c r="C37" s="90"/>
      <c r="D37" s="96"/>
      <c r="E37" s="17" t="s">
        <v>13</v>
      </c>
      <c r="F37" s="56"/>
      <c r="G37" s="83"/>
      <c r="H37" s="17" t="s">
        <v>13</v>
      </c>
      <c r="I37" s="56"/>
      <c r="J37" s="96"/>
      <c r="K37" s="17" t="s">
        <v>13</v>
      </c>
      <c r="L37" s="59"/>
      <c r="M37" s="83"/>
      <c r="N37" s="17" t="s">
        <v>13</v>
      </c>
      <c r="O37" s="59"/>
      <c r="P37" s="60"/>
      <c r="Q37" s="12"/>
      <c r="R37" s="165"/>
      <c r="S37" s="166"/>
      <c r="T37" s="36"/>
      <c r="U37" s="73"/>
      <c r="V37" s="30" t="s">
        <v>51</v>
      </c>
      <c r="W37" s="50"/>
      <c r="Y37" s="22"/>
    </row>
    <row r="38" spans="1:25" ht="13.5" customHeight="1" thickBot="1">
      <c r="A38" s="121"/>
      <c r="B38" s="89"/>
      <c r="C38" s="90"/>
      <c r="D38" s="96"/>
      <c r="E38" s="15" t="s">
        <v>14</v>
      </c>
      <c r="F38" s="16" t="s">
        <v>15</v>
      </c>
      <c r="G38" s="84"/>
      <c r="H38" s="15" t="s">
        <v>14</v>
      </c>
      <c r="I38" s="16" t="s">
        <v>15</v>
      </c>
      <c r="J38" s="96"/>
      <c r="K38" s="15" t="s">
        <v>14</v>
      </c>
      <c r="L38" s="16" t="s">
        <v>15</v>
      </c>
      <c r="M38" s="84"/>
      <c r="N38" s="15" t="s">
        <v>14</v>
      </c>
      <c r="O38" s="16" t="s">
        <v>15</v>
      </c>
      <c r="P38" s="60"/>
      <c r="Q38" s="12"/>
      <c r="R38" s="165"/>
      <c r="S38" s="166"/>
      <c r="T38" s="36"/>
      <c r="U38" s="73"/>
      <c r="V38" s="30" t="s">
        <v>52</v>
      </c>
      <c r="W38" s="50">
        <f>1!W11</f>
        <v>0</v>
      </c>
      <c r="Y38" s="22"/>
    </row>
    <row r="39" spans="1:23" ht="13.5" customHeight="1" thickBot="1">
      <c r="A39" s="122"/>
      <c r="B39" s="91"/>
      <c r="C39" s="92"/>
      <c r="D39" s="97"/>
      <c r="E39" s="57"/>
      <c r="F39" s="58"/>
      <c r="G39" s="85"/>
      <c r="H39" s="57"/>
      <c r="I39" s="58"/>
      <c r="J39" s="97"/>
      <c r="K39" s="57"/>
      <c r="L39" s="58"/>
      <c r="M39" s="85"/>
      <c r="N39" s="57"/>
      <c r="O39" s="58"/>
      <c r="P39" s="63"/>
      <c r="Q39" s="12"/>
      <c r="R39" s="6" t="s">
        <v>29</v>
      </c>
      <c r="S39" s="5"/>
      <c r="T39" s="37"/>
      <c r="U39" s="74"/>
      <c r="V39" s="32" t="s">
        <v>53</v>
      </c>
      <c r="W39" s="50">
        <f>1!W12</f>
        <v>0</v>
      </c>
    </row>
    <row r="40" spans="1:25" ht="13.5" thickBo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3"/>
      <c r="Y40" s="22"/>
    </row>
    <row r="41" spans="1:20" ht="13.5" thickBot="1">
      <c r="A41" s="124" t="s">
        <v>16</v>
      </c>
      <c r="B41" s="124"/>
      <c r="C41" s="18" t="s">
        <v>17</v>
      </c>
      <c r="D41" s="78" t="s">
        <v>18</v>
      </c>
      <c r="E41" s="80"/>
      <c r="F41" s="78" t="s">
        <v>19</v>
      </c>
      <c r="G41" s="80"/>
      <c r="H41" s="78" t="s">
        <v>20</v>
      </c>
      <c r="I41" s="80"/>
      <c r="J41" s="78" t="s">
        <v>21</v>
      </c>
      <c r="K41" s="80"/>
      <c r="L41" s="78" t="s">
        <v>22</v>
      </c>
      <c r="M41" s="80"/>
      <c r="N41" s="78" t="s">
        <v>23</v>
      </c>
      <c r="O41" s="80"/>
      <c r="P41" s="78" t="s">
        <v>24</v>
      </c>
      <c r="Q41" s="79"/>
      <c r="R41" s="80"/>
      <c r="S41" s="3"/>
      <c r="T41" s="3"/>
    </row>
    <row r="42" spans="1:20" ht="13.5" thickTop="1">
      <c r="A42" s="146">
        <f>1!A42</f>
        <v>0</v>
      </c>
      <c r="B42" s="106"/>
      <c r="C42" s="53">
        <f>1!C42</f>
        <v>0</v>
      </c>
      <c r="D42" s="105">
        <f>1!D42</f>
        <v>0</v>
      </c>
      <c r="E42" s="106"/>
      <c r="F42" s="105">
        <f>1!F42</f>
        <v>0</v>
      </c>
      <c r="G42" s="106"/>
      <c r="H42" s="105">
        <f>1!H42</f>
        <v>0</v>
      </c>
      <c r="I42" s="106"/>
      <c r="J42" s="105">
        <f>1!J42</f>
        <v>0</v>
      </c>
      <c r="K42" s="106"/>
      <c r="L42" s="105">
        <f>1!L42</f>
        <v>0</v>
      </c>
      <c r="M42" s="106"/>
      <c r="N42" s="105">
        <f>1!N42</f>
        <v>0</v>
      </c>
      <c r="O42" s="106"/>
      <c r="P42" s="105">
        <f>1!P42</f>
        <v>0</v>
      </c>
      <c r="Q42" s="107"/>
      <c r="R42" s="106"/>
      <c r="S42" s="3"/>
      <c r="T42" s="3"/>
    </row>
    <row r="43" spans="1:20" ht="12.75">
      <c r="A43" s="123">
        <f>1!A43</f>
        <v>0</v>
      </c>
      <c r="B43" s="104"/>
      <c r="C43" s="54">
        <f>1!C43</f>
        <v>0</v>
      </c>
      <c r="D43" s="102">
        <f>1!D43</f>
        <v>0</v>
      </c>
      <c r="E43" s="104"/>
      <c r="F43" s="102">
        <f>1!F43</f>
        <v>0</v>
      </c>
      <c r="G43" s="104"/>
      <c r="H43" s="102">
        <f>1!H43</f>
        <v>0</v>
      </c>
      <c r="I43" s="104"/>
      <c r="J43" s="102">
        <f>1!J43</f>
        <v>0</v>
      </c>
      <c r="K43" s="104"/>
      <c r="L43" s="102">
        <f>1!L43</f>
        <v>0</v>
      </c>
      <c r="M43" s="104"/>
      <c r="N43" s="102">
        <f>1!N43</f>
        <v>0</v>
      </c>
      <c r="O43" s="104"/>
      <c r="P43" s="102">
        <f>1!P43</f>
        <v>0</v>
      </c>
      <c r="Q43" s="103"/>
      <c r="R43" s="104"/>
      <c r="S43" s="3"/>
      <c r="T43" s="3"/>
    </row>
    <row r="44" spans="1:20" ht="12.75">
      <c r="A44" s="123">
        <f>1!A44</f>
        <v>0</v>
      </c>
      <c r="B44" s="104"/>
      <c r="C44" s="54">
        <f>1!C44</f>
        <v>0</v>
      </c>
      <c r="D44" s="131">
        <f>1!D44</f>
        <v>0</v>
      </c>
      <c r="E44" s="132"/>
      <c r="F44" s="102">
        <f>1!F44</f>
        <v>0</v>
      </c>
      <c r="G44" s="104"/>
      <c r="H44" s="102">
        <f>1!H44</f>
        <v>0</v>
      </c>
      <c r="I44" s="104"/>
      <c r="J44" s="102">
        <f>1!J44</f>
        <v>0</v>
      </c>
      <c r="K44" s="104"/>
      <c r="L44" s="102">
        <f>1!L44</f>
        <v>0</v>
      </c>
      <c r="M44" s="104"/>
      <c r="N44" s="102">
        <f>1!N44</f>
        <v>0</v>
      </c>
      <c r="O44" s="104"/>
      <c r="P44" s="102">
        <f>1!P44</f>
        <v>0</v>
      </c>
      <c r="Q44" s="103"/>
      <c r="R44" s="104"/>
      <c r="S44" s="3"/>
      <c r="T44" s="3"/>
    </row>
    <row r="45" spans="1:18" ht="12.75">
      <c r="A45" s="123">
        <f>1!A45</f>
        <v>0</v>
      </c>
      <c r="B45" s="104"/>
      <c r="C45" s="54">
        <f>1!C45</f>
        <v>0</v>
      </c>
      <c r="D45" s="102">
        <f>1!D45</f>
        <v>0</v>
      </c>
      <c r="E45" s="104"/>
      <c r="F45" s="102">
        <f>1!F45</f>
        <v>0</v>
      </c>
      <c r="G45" s="104"/>
      <c r="H45" s="102">
        <f>1!H45</f>
        <v>0</v>
      </c>
      <c r="I45" s="104"/>
      <c r="J45" s="102">
        <f>1!J45</f>
        <v>0</v>
      </c>
      <c r="K45" s="104"/>
      <c r="L45" s="102">
        <f>1!L45</f>
        <v>0</v>
      </c>
      <c r="M45" s="104"/>
      <c r="N45" s="102">
        <f>1!N45</f>
        <v>0</v>
      </c>
      <c r="O45" s="104"/>
      <c r="P45" s="102">
        <f>1!P45</f>
        <v>0</v>
      </c>
      <c r="Q45" s="103"/>
      <c r="R45" s="104"/>
    </row>
    <row r="46" spans="1:18" ht="12.75">
      <c r="A46" s="123">
        <f>1!A46</f>
        <v>0</v>
      </c>
      <c r="B46" s="104"/>
      <c r="C46" s="54">
        <f>1!C46</f>
        <v>0</v>
      </c>
      <c r="D46" s="102">
        <f>1!D46</f>
        <v>0</v>
      </c>
      <c r="E46" s="104"/>
      <c r="F46" s="102">
        <f>1!F46</f>
        <v>0</v>
      </c>
      <c r="G46" s="104"/>
      <c r="H46" s="102">
        <f>1!H46</f>
        <v>0</v>
      </c>
      <c r="I46" s="104"/>
      <c r="J46" s="102">
        <f>1!J46</f>
        <v>0</v>
      </c>
      <c r="K46" s="104"/>
      <c r="L46" s="102">
        <f>1!L46</f>
        <v>0</v>
      </c>
      <c r="M46" s="104"/>
      <c r="N46" s="102">
        <f>1!N46</f>
        <v>0</v>
      </c>
      <c r="O46" s="104"/>
      <c r="P46" s="102">
        <f>1!P46</f>
        <v>0</v>
      </c>
      <c r="Q46" s="103"/>
      <c r="R46" s="104"/>
    </row>
  </sheetData>
  <mergeCells count="245">
    <mergeCell ref="N7:N8"/>
    <mergeCell ref="O7:O8"/>
    <mergeCell ref="U5:U12"/>
    <mergeCell ref="V7:V8"/>
    <mergeCell ref="R7:R9"/>
    <mergeCell ref="P5:P6"/>
    <mergeCell ref="O5:O6"/>
    <mergeCell ref="P7:P8"/>
    <mergeCell ref="S5:S6"/>
    <mergeCell ref="K9:O9"/>
    <mergeCell ref="J23:J24"/>
    <mergeCell ref="M37:M39"/>
    <mergeCell ref="K27:O27"/>
    <mergeCell ref="L34:L35"/>
    <mergeCell ref="K23:K24"/>
    <mergeCell ref="L23:L24"/>
    <mergeCell ref="M23:M24"/>
    <mergeCell ref="M25:M26"/>
    <mergeCell ref="K34:K35"/>
    <mergeCell ref="J34:J35"/>
    <mergeCell ref="AA25:AA26"/>
    <mergeCell ref="J27:J30"/>
    <mergeCell ref="N25:N26"/>
    <mergeCell ref="O25:O26"/>
    <mergeCell ref="K25:K26"/>
    <mergeCell ref="L25:L26"/>
    <mergeCell ref="J25:J26"/>
    <mergeCell ref="B12:C12"/>
    <mergeCell ref="B9:C9"/>
    <mergeCell ref="B25:C26"/>
    <mergeCell ref="B28:C28"/>
    <mergeCell ref="B23:C24"/>
    <mergeCell ref="B27:C27"/>
    <mergeCell ref="N41:O41"/>
    <mergeCell ref="P43:R43"/>
    <mergeCell ref="P44:R44"/>
    <mergeCell ref="N42:O42"/>
    <mergeCell ref="N43:O43"/>
    <mergeCell ref="N44:O44"/>
    <mergeCell ref="P42:R42"/>
    <mergeCell ref="A1:A2"/>
    <mergeCell ref="Q28:Q30"/>
    <mergeCell ref="C1:E2"/>
    <mergeCell ref="F1:I2"/>
    <mergeCell ref="L1:O2"/>
    <mergeCell ref="P25:P26"/>
    <mergeCell ref="D7:D8"/>
    <mergeCell ref="B7:C8"/>
    <mergeCell ref="B10:C10"/>
    <mergeCell ref="B11:C11"/>
    <mergeCell ref="L43:M43"/>
    <mergeCell ref="L44:M44"/>
    <mergeCell ref="J43:K43"/>
    <mergeCell ref="F42:G42"/>
    <mergeCell ref="H42:I42"/>
    <mergeCell ref="R16:R17"/>
    <mergeCell ref="R25:R26"/>
    <mergeCell ref="S25:S26"/>
    <mergeCell ref="P41:R41"/>
    <mergeCell ref="P23:P24"/>
    <mergeCell ref="P34:P35"/>
    <mergeCell ref="P32:P33"/>
    <mergeCell ref="R33:S38"/>
    <mergeCell ref="A5:A12"/>
    <mergeCell ref="A43:B43"/>
    <mergeCell ref="A44:B44"/>
    <mergeCell ref="D41:E41"/>
    <mergeCell ref="A41:B41"/>
    <mergeCell ref="B5:C6"/>
    <mergeCell ref="E9:I9"/>
    <mergeCell ref="H41:I41"/>
    <mergeCell ref="B36:C36"/>
    <mergeCell ref="B16:C17"/>
    <mergeCell ref="J41:K41"/>
    <mergeCell ref="L41:M41"/>
    <mergeCell ref="F41:G41"/>
    <mergeCell ref="J44:K44"/>
    <mergeCell ref="H43:I43"/>
    <mergeCell ref="L42:M42"/>
    <mergeCell ref="J42:K42"/>
    <mergeCell ref="H44:I44"/>
    <mergeCell ref="F43:G43"/>
    <mergeCell ref="F44:G44"/>
    <mergeCell ref="D43:E43"/>
    <mergeCell ref="D44:E44"/>
    <mergeCell ref="D42:E42"/>
    <mergeCell ref="H34:H35"/>
    <mergeCell ref="G37:G39"/>
    <mergeCell ref="P46:R46"/>
    <mergeCell ref="A31:P31"/>
    <mergeCell ref="F32:F33"/>
    <mergeCell ref="G32:G33"/>
    <mergeCell ref="H32:H33"/>
    <mergeCell ref="I32:I33"/>
    <mergeCell ref="J32:J33"/>
    <mergeCell ref="A32:A39"/>
    <mergeCell ref="J36:J39"/>
    <mergeCell ref="E36:I36"/>
    <mergeCell ref="N5:N6"/>
    <mergeCell ref="M7:M8"/>
    <mergeCell ref="D5:D6"/>
    <mergeCell ref="E5:E6"/>
    <mergeCell ref="F5:F6"/>
    <mergeCell ref="G5:G6"/>
    <mergeCell ref="H5:H6"/>
    <mergeCell ref="J5:J6"/>
    <mergeCell ref="E7:E8"/>
    <mergeCell ref="K7:K8"/>
    <mergeCell ref="F7:F8"/>
    <mergeCell ref="G7:G8"/>
    <mergeCell ref="I7:I8"/>
    <mergeCell ref="H7:H8"/>
    <mergeCell ref="A14:A21"/>
    <mergeCell ref="B14:C15"/>
    <mergeCell ref="D14:D15"/>
    <mergeCell ref="E14:E15"/>
    <mergeCell ref="E18:I18"/>
    <mergeCell ref="B19:C19"/>
    <mergeCell ref="B20:C20"/>
    <mergeCell ref="B21:C21"/>
    <mergeCell ref="B18:C18"/>
    <mergeCell ref="H16:H17"/>
    <mergeCell ref="J7:J8"/>
    <mergeCell ref="I5:I6"/>
    <mergeCell ref="M5:M6"/>
    <mergeCell ref="K5:K6"/>
    <mergeCell ref="L5:L6"/>
    <mergeCell ref="L7:L8"/>
    <mergeCell ref="E27:I27"/>
    <mergeCell ref="B32:C33"/>
    <mergeCell ref="D32:D33"/>
    <mergeCell ref="D34:D35"/>
    <mergeCell ref="B34:C35"/>
    <mergeCell ref="E34:E35"/>
    <mergeCell ref="G34:G35"/>
    <mergeCell ref="I34:I35"/>
    <mergeCell ref="B29:C29"/>
    <mergeCell ref="B30:C30"/>
    <mergeCell ref="J46:K46"/>
    <mergeCell ref="A46:B46"/>
    <mergeCell ref="F46:G46"/>
    <mergeCell ref="H46:I46"/>
    <mergeCell ref="D46:E46"/>
    <mergeCell ref="A42:B42"/>
    <mergeCell ref="F34:F35"/>
    <mergeCell ref="B37:C37"/>
    <mergeCell ref="B38:C38"/>
    <mergeCell ref="B39:C39"/>
    <mergeCell ref="D36:D39"/>
    <mergeCell ref="L46:M46"/>
    <mergeCell ref="N46:O46"/>
    <mergeCell ref="E32:E33"/>
    <mergeCell ref="K32:K33"/>
    <mergeCell ref="L32:L33"/>
    <mergeCell ref="M32:M33"/>
    <mergeCell ref="N32:N33"/>
    <mergeCell ref="O32:O33"/>
    <mergeCell ref="K36:O36"/>
    <mergeCell ref="J45:K45"/>
    <mergeCell ref="S7:S8"/>
    <mergeCell ref="S16:S18"/>
    <mergeCell ref="A13:P13"/>
    <mergeCell ref="N16:N17"/>
    <mergeCell ref="O16:O17"/>
    <mergeCell ref="P16:P17"/>
    <mergeCell ref="N14:N15"/>
    <mergeCell ref="D16:D17"/>
    <mergeCell ref="K18:O18"/>
    <mergeCell ref="G10:G12"/>
    <mergeCell ref="L45:M45"/>
    <mergeCell ref="N45:O45"/>
    <mergeCell ref="P45:R45"/>
    <mergeCell ref="A45:B45"/>
    <mergeCell ref="D45:E45"/>
    <mergeCell ref="F45:G45"/>
    <mergeCell ref="H45:I45"/>
    <mergeCell ref="J1:K2"/>
    <mergeCell ref="E23:E24"/>
    <mergeCell ref="F14:F15"/>
    <mergeCell ref="G14:G15"/>
    <mergeCell ref="H14:H15"/>
    <mergeCell ref="I14:I15"/>
    <mergeCell ref="J14:J15"/>
    <mergeCell ref="I16:I17"/>
    <mergeCell ref="G23:G24"/>
    <mergeCell ref="H23:H24"/>
    <mergeCell ref="D9:D12"/>
    <mergeCell ref="D18:D21"/>
    <mergeCell ref="D27:D30"/>
    <mergeCell ref="G19:G21"/>
    <mergeCell ref="G28:G30"/>
    <mergeCell ref="A22:P22"/>
    <mergeCell ref="A23:A30"/>
    <mergeCell ref="D23:D24"/>
    <mergeCell ref="K16:K17"/>
    <mergeCell ref="D25:D26"/>
    <mergeCell ref="U2:W3"/>
    <mergeCell ref="AF15:AF16"/>
    <mergeCell ref="AG16:AG17"/>
    <mergeCell ref="W16:W17"/>
    <mergeCell ref="V16:V17"/>
    <mergeCell ref="AA16:AA17"/>
    <mergeCell ref="AC16:AC17"/>
    <mergeCell ref="Z15:Z16"/>
    <mergeCell ref="W7:W8"/>
    <mergeCell ref="U14:U21"/>
    <mergeCell ref="W34:W35"/>
    <mergeCell ref="U23:U30"/>
    <mergeCell ref="V25:V26"/>
    <mergeCell ref="W25:W26"/>
    <mergeCell ref="V34:V35"/>
    <mergeCell ref="U32:U39"/>
    <mergeCell ref="M34:M35"/>
    <mergeCell ref="N34:N35"/>
    <mergeCell ref="O34:O35"/>
    <mergeCell ref="M28:M30"/>
    <mergeCell ref="E16:E17"/>
    <mergeCell ref="F16:F17"/>
    <mergeCell ref="G16:G17"/>
    <mergeCell ref="AG25:AG26"/>
    <mergeCell ref="E25:E26"/>
    <mergeCell ref="I23:I24"/>
    <mergeCell ref="H25:H26"/>
    <mergeCell ref="I25:I26"/>
    <mergeCell ref="G25:G26"/>
    <mergeCell ref="L16:L17"/>
    <mergeCell ref="F25:F26"/>
    <mergeCell ref="F23:F24"/>
    <mergeCell ref="AM16:AM17"/>
    <mergeCell ref="AS16:AS17"/>
    <mergeCell ref="AI16:AI17"/>
    <mergeCell ref="S21:S22"/>
    <mergeCell ref="J16:J17"/>
    <mergeCell ref="M16:M17"/>
    <mergeCell ref="N23:N24"/>
    <mergeCell ref="O23:O24"/>
    <mergeCell ref="P14:P15"/>
    <mergeCell ref="K14:K15"/>
    <mergeCell ref="J9:J12"/>
    <mergeCell ref="J18:J21"/>
    <mergeCell ref="M10:M12"/>
    <mergeCell ref="M19:M21"/>
    <mergeCell ref="O14:O15"/>
    <mergeCell ref="L14:L15"/>
    <mergeCell ref="M14:M15"/>
  </mergeCells>
  <printOptions horizontalCentered="1" verticalCentered="1"/>
  <pageMargins left="0" right="0" top="0.25" bottom="0" header="0.25" footer="0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6"/>
  <sheetViews>
    <sheetView showGridLines="0" showZeros="0" zoomScale="84" zoomScaleNormal="84" workbookViewId="0" topLeftCell="A1">
      <selection activeCell="W38" sqref="W38:W39"/>
    </sheetView>
  </sheetViews>
  <sheetFormatPr defaultColWidth="9.140625" defaultRowHeight="12.75"/>
  <cols>
    <col min="1" max="1" width="5.7109375" style="1" customWidth="1"/>
    <col min="2" max="3" width="10.7109375" style="1" customWidth="1"/>
    <col min="4" max="17" width="5.7109375" style="1" customWidth="1"/>
    <col min="18" max="18" width="8.00390625" style="1" customWidth="1"/>
    <col min="19" max="20" width="12.7109375" style="1" customWidth="1"/>
    <col min="21" max="21" width="9.140625" style="1" customWidth="1"/>
    <col min="22" max="22" width="38.28125" style="25" customWidth="1"/>
    <col min="23" max="23" width="15.7109375" style="1" customWidth="1"/>
    <col min="24" max="26" width="9.140625" style="1" customWidth="1"/>
    <col min="27" max="27" width="11.421875" style="1" bestFit="1" customWidth="1"/>
    <col min="28" max="16384" width="9.140625" style="1" customWidth="1"/>
  </cols>
  <sheetData>
    <row r="1" spans="1:26" ht="13.5" thickBot="1">
      <c r="A1" s="108"/>
      <c r="C1" s="111" t="s">
        <v>31</v>
      </c>
      <c r="D1" s="111"/>
      <c r="E1" s="111"/>
      <c r="F1" s="112">
        <f>1!F1</f>
        <v>0</v>
      </c>
      <c r="G1" s="112"/>
      <c r="H1" s="112"/>
      <c r="I1" s="112"/>
      <c r="J1" s="150" t="str">
        <f>1!J1</f>
        <v>to</v>
      </c>
      <c r="K1" s="150"/>
      <c r="L1" s="114">
        <f>1!L1</f>
        <v>0</v>
      </c>
      <c r="M1" s="114"/>
      <c r="N1" s="114"/>
      <c r="O1" s="114"/>
      <c r="Z1" s="22">
        <f>SUM(N7,N16,N25,N34)</f>
        <v>0</v>
      </c>
    </row>
    <row r="2" spans="1:26" ht="13.5" thickBot="1">
      <c r="A2" s="109"/>
      <c r="C2" s="111"/>
      <c r="D2" s="111"/>
      <c r="E2" s="111"/>
      <c r="F2" s="113"/>
      <c r="G2" s="113"/>
      <c r="H2" s="113"/>
      <c r="I2" s="113"/>
      <c r="J2" s="150"/>
      <c r="K2" s="150"/>
      <c r="L2" s="115"/>
      <c r="M2" s="115"/>
      <c r="N2" s="115"/>
      <c r="O2" s="115"/>
      <c r="S2" s="20" t="s">
        <v>37</v>
      </c>
      <c r="T2" s="38"/>
      <c r="U2" s="151" t="s">
        <v>55</v>
      </c>
      <c r="V2" s="152"/>
      <c r="W2" s="153"/>
      <c r="Z2" s="22">
        <f>SUM(O7,O16,O25,O34)</f>
        <v>0</v>
      </c>
    </row>
    <row r="3" spans="1:23" ht="14.25" thickBo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3">
        <f>SUM(O7,O16,O25,O34)</f>
        <v>0</v>
      </c>
      <c r="T3" s="39"/>
      <c r="U3" s="154"/>
      <c r="V3" s="155"/>
      <c r="W3" s="156"/>
    </row>
    <row r="4" spans="1:23" ht="13.5" customHeight="1" thickBot="1">
      <c r="A4" s="21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8"/>
      <c r="T4" s="13"/>
      <c r="U4" s="45"/>
      <c r="V4" s="46"/>
      <c r="W4" s="47"/>
    </row>
    <row r="5" spans="1:23" ht="12" customHeight="1" thickBot="1">
      <c r="A5" s="120">
        <v>25</v>
      </c>
      <c r="B5" s="125" t="s">
        <v>30</v>
      </c>
      <c r="C5" s="126"/>
      <c r="D5" s="118" t="s">
        <v>0</v>
      </c>
      <c r="E5" s="81" t="s">
        <v>1</v>
      </c>
      <c r="F5" s="140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8" t="s">
        <v>7</v>
      </c>
      <c r="L5" s="88" t="s">
        <v>9</v>
      </c>
      <c r="M5" s="66" t="s">
        <v>8</v>
      </c>
      <c r="N5" s="66" t="s">
        <v>10</v>
      </c>
      <c r="O5" s="66" t="s">
        <v>11</v>
      </c>
      <c r="P5" s="66" t="s">
        <v>40</v>
      </c>
      <c r="Q5" s="8"/>
      <c r="R5" s="8"/>
      <c r="S5" s="65" t="s">
        <v>39</v>
      </c>
      <c r="T5" s="38"/>
      <c r="U5" s="72">
        <v>25</v>
      </c>
      <c r="V5" s="43" t="s">
        <v>54</v>
      </c>
      <c r="W5" s="49"/>
    </row>
    <row r="6" spans="1:23" ht="14.25" customHeight="1" thickBot="1">
      <c r="A6" s="121"/>
      <c r="B6" s="127"/>
      <c r="C6" s="128"/>
      <c r="D6" s="141"/>
      <c r="E6" s="82"/>
      <c r="F6" s="67"/>
      <c r="G6" s="82"/>
      <c r="H6" s="82"/>
      <c r="I6" s="82"/>
      <c r="J6" s="82"/>
      <c r="K6" s="82"/>
      <c r="L6" s="82"/>
      <c r="M6" s="67"/>
      <c r="N6" s="67"/>
      <c r="O6" s="67"/>
      <c r="P6" s="67"/>
      <c r="Q6" s="13"/>
      <c r="R6" s="3"/>
      <c r="S6" s="77"/>
      <c r="T6" s="40"/>
      <c r="U6" s="73"/>
      <c r="V6" s="30" t="s">
        <v>48</v>
      </c>
      <c r="W6" s="50"/>
    </row>
    <row r="7" spans="1:23" ht="7.5" customHeight="1" thickTop="1">
      <c r="A7" s="121"/>
      <c r="B7" s="98"/>
      <c r="C7" s="99"/>
      <c r="D7" s="116">
        <f>IF(W6=0,"",W6)</f>
      </c>
      <c r="E7" s="142">
        <f>IF(W12=0,"",AA31)</f>
      </c>
      <c r="F7" s="116">
        <f>IF(W6=0,"",W6+AA31)</f>
      </c>
      <c r="G7" s="129">
        <f>IF(W9=0,"",W9)</f>
      </c>
      <c r="H7" s="116">
        <f>IF(ISERROR(Y10),"",Y10)</f>
      </c>
      <c r="I7" s="129">
        <f>IF(W10=0,"",W10)</f>
      </c>
      <c r="J7" s="135">
        <f>IF(ISERROR(Y11),"",Y11)</f>
      </c>
      <c r="K7" s="133">
        <f>IF(W7=0,"",W7)</f>
      </c>
      <c r="L7" s="86">
        <f>IF(W5=0,"",W5)</f>
      </c>
      <c r="M7" s="70">
        <f>IF(AA24=0,"",AA24)</f>
      </c>
      <c r="N7" s="70">
        <f>IF(ISERROR(Y13),"",Y13)</f>
      </c>
      <c r="O7" s="70">
        <f>IF(ISERROR(Y15),"",Y15)</f>
      </c>
      <c r="P7" s="68"/>
      <c r="Q7" s="12"/>
      <c r="R7" s="76"/>
      <c r="S7" s="147">
        <f>SUM(N7,N16,N25,N34)</f>
        <v>0</v>
      </c>
      <c r="T7" s="33"/>
      <c r="U7" s="73"/>
      <c r="V7" s="75" t="s">
        <v>49</v>
      </c>
      <c r="W7" s="160"/>
    </row>
    <row r="8" spans="1:23" ht="7.5" customHeight="1" thickBot="1">
      <c r="A8" s="121"/>
      <c r="B8" s="100"/>
      <c r="C8" s="101"/>
      <c r="D8" s="117"/>
      <c r="E8" s="143"/>
      <c r="F8" s="117"/>
      <c r="G8" s="130"/>
      <c r="H8" s="117"/>
      <c r="I8" s="130"/>
      <c r="J8" s="136"/>
      <c r="K8" s="134"/>
      <c r="L8" s="87"/>
      <c r="M8" s="71"/>
      <c r="N8" s="71"/>
      <c r="O8" s="71"/>
      <c r="P8" s="69"/>
      <c r="Q8" s="12"/>
      <c r="R8" s="76"/>
      <c r="S8" s="148"/>
      <c r="T8" s="34"/>
      <c r="U8" s="73"/>
      <c r="V8" s="75"/>
      <c r="W8" s="161"/>
    </row>
    <row r="9" spans="1:46" ht="13.5" customHeight="1" thickBot="1">
      <c r="A9" s="121"/>
      <c r="B9" s="89"/>
      <c r="C9" s="90"/>
      <c r="D9" s="95"/>
      <c r="E9" s="78" t="s">
        <v>12</v>
      </c>
      <c r="F9" s="79"/>
      <c r="G9" s="79"/>
      <c r="H9" s="79"/>
      <c r="I9" s="80"/>
      <c r="J9" s="95"/>
      <c r="K9" s="78" t="s">
        <v>12</v>
      </c>
      <c r="L9" s="79"/>
      <c r="M9" s="79"/>
      <c r="N9" s="79"/>
      <c r="O9" s="80"/>
      <c r="P9" s="61"/>
      <c r="Q9" s="12"/>
      <c r="R9" s="76"/>
      <c r="T9" s="41"/>
      <c r="U9" s="73"/>
      <c r="V9" s="30" t="s">
        <v>50</v>
      </c>
      <c r="W9" s="50"/>
      <c r="X9" s="44"/>
      <c r="Y9" s="22" t="e">
        <f>SUM(W6+AB28)</f>
        <v>#VALUE!</v>
      </c>
      <c r="Z9" s="1">
        <f>IF(ISERROR(X10),"",X10)</f>
        <v>0</v>
      </c>
      <c r="AA9" s="1">
        <f>COS(AB9)</f>
        <v>1</v>
      </c>
      <c r="AB9" s="1">
        <f>RADIANS(W6)</f>
        <v>0</v>
      </c>
      <c r="AE9" s="22" t="e">
        <f>SUM(W15+AH28)</f>
        <v>#VALUE!</v>
      </c>
      <c r="AF9" s="1">
        <f>IF(ISERROR(AD10),"",AD10)</f>
        <v>0</v>
      </c>
      <c r="AG9" s="1">
        <f>COS(AH9)</f>
        <v>1</v>
      </c>
      <c r="AH9" s="1">
        <f>RADIANS(W15)</f>
        <v>0</v>
      </c>
      <c r="AK9" s="22" t="e">
        <f>SUM(W24+AN28)</f>
        <v>#VALUE!</v>
      </c>
      <c r="AL9" s="1">
        <f>IF(ISERROR(AJ11),"",AJ11)</f>
        <v>0</v>
      </c>
      <c r="AM9" s="1">
        <f>COS(AN9)</f>
        <v>1</v>
      </c>
      <c r="AN9" s="1">
        <f>RADIANS(W24)</f>
        <v>0</v>
      </c>
      <c r="AQ9" s="22" t="e">
        <f>SUM(W33+AT28)</f>
        <v>#VALUE!</v>
      </c>
      <c r="AR9" s="1">
        <f>IF(ISERROR(AP10),"",AP10)</f>
        <v>0</v>
      </c>
      <c r="AS9" s="1">
        <f>COS(AT9)</f>
        <v>1</v>
      </c>
      <c r="AT9" s="1">
        <f>RADIANS(W33)</f>
        <v>0</v>
      </c>
    </row>
    <row r="10" spans="1:45" ht="14.25" customHeight="1" thickBot="1" thickTop="1">
      <c r="A10" s="121"/>
      <c r="B10" s="89"/>
      <c r="C10" s="90"/>
      <c r="D10" s="96"/>
      <c r="E10" s="17" t="s">
        <v>13</v>
      </c>
      <c r="F10" s="56"/>
      <c r="G10" s="83"/>
      <c r="H10" s="17" t="s">
        <v>13</v>
      </c>
      <c r="I10" s="56"/>
      <c r="J10" s="96"/>
      <c r="K10" s="17" t="s">
        <v>13</v>
      </c>
      <c r="L10" s="59"/>
      <c r="M10" s="83"/>
      <c r="N10" s="17" t="s">
        <v>13</v>
      </c>
      <c r="O10" s="59"/>
      <c r="P10" s="60"/>
      <c r="Q10" s="12"/>
      <c r="R10" s="3"/>
      <c r="S10" s="20" t="s">
        <v>25</v>
      </c>
      <c r="T10" s="40"/>
      <c r="U10" s="73"/>
      <c r="V10" s="30" t="s">
        <v>51</v>
      </c>
      <c r="W10" s="50"/>
      <c r="X10" s="44"/>
      <c r="Y10" s="22" t="e">
        <f>SUM(F7+W9)</f>
        <v>#VALUE!</v>
      </c>
      <c r="Z10" s="25" t="s">
        <v>41</v>
      </c>
      <c r="AA10" s="26">
        <f>SUM(W7*AA9)</f>
        <v>0</v>
      </c>
      <c r="AE10" s="22" t="e">
        <f>SUM(F16+W18)</f>
        <v>#VALUE!</v>
      </c>
      <c r="AF10" s="25" t="s">
        <v>41</v>
      </c>
      <c r="AG10" s="26">
        <f>SUM(W16*AG9)</f>
        <v>0</v>
      </c>
      <c r="AK10" s="22" t="e">
        <f>SUM(F25+W27)</f>
        <v>#VALUE!</v>
      </c>
      <c r="AL10" s="25" t="s">
        <v>41</v>
      </c>
      <c r="AM10" s="26">
        <f>SUM(W25*AM9)</f>
        <v>0</v>
      </c>
      <c r="AQ10" s="22" t="e">
        <f>SUM(F34+W36)</f>
        <v>#VALUE!</v>
      </c>
      <c r="AR10" s="25" t="s">
        <v>41</v>
      </c>
      <c r="AS10" s="26">
        <f>SUM(W34*AS9)</f>
        <v>0</v>
      </c>
    </row>
    <row r="11" spans="1:44" ht="14.25" customHeight="1" thickBot="1" thickTop="1">
      <c r="A11" s="121"/>
      <c r="B11" s="89"/>
      <c r="C11" s="90"/>
      <c r="D11" s="96"/>
      <c r="E11" s="15" t="s">
        <v>14</v>
      </c>
      <c r="F11" s="16" t="s">
        <v>15</v>
      </c>
      <c r="G11" s="84"/>
      <c r="H11" s="15" t="s">
        <v>14</v>
      </c>
      <c r="I11" s="16" t="s">
        <v>15</v>
      </c>
      <c r="J11" s="96"/>
      <c r="K11" s="15" t="s">
        <v>14</v>
      </c>
      <c r="L11" s="16" t="s">
        <v>15</v>
      </c>
      <c r="M11" s="84"/>
      <c r="N11" s="15" t="s">
        <v>14</v>
      </c>
      <c r="O11" s="16" t="s">
        <v>15</v>
      </c>
      <c r="P11" s="60"/>
      <c r="Q11" s="12"/>
      <c r="R11" s="3"/>
      <c r="S11" s="64"/>
      <c r="T11" s="40"/>
      <c r="U11" s="73"/>
      <c r="V11" s="30" t="s">
        <v>52</v>
      </c>
      <c r="W11" s="50">
        <f>1!W11</f>
        <v>0</v>
      </c>
      <c r="X11" s="29"/>
      <c r="Y11" s="22" t="e">
        <f>SUM(Y10+W10)</f>
        <v>#VALUE!</v>
      </c>
      <c r="Z11" s="25"/>
      <c r="AE11" s="22" t="e">
        <f>SUM(AE10+W19)</f>
        <v>#VALUE!</v>
      </c>
      <c r="AF11" s="25"/>
      <c r="AK11" s="22" t="e">
        <f>SUM(AK10+W28)</f>
        <v>#VALUE!</v>
      </c>
      <c r="AL11" s="25"/>
      <c r="AQ11" s="22" t="e">
        <f>SUM(AQ10+W37)</f>
        <v>#VALUE!</v>
      </c>
      <c r="AR11" s="25"/>
    </row>
    <row r="12" spans="1:46" ht="13.5" customHeight="1" thickBot="1">
      <c r="A12" s="122"/>
      <c r="B12" s="91"/>
      <c r="C12" s="92"/>
      <c r="D12" s="97"/>
      <c r="E12" s="57"/>
      <c r="F12" s="58"/>
      <c r="G12" s="85"/>
      <c r="H12" s="57"/>
      <c r="I12" s="58"/>
      <c r="J12" s="97"/>
      <c r="K12" s="57"/>
      <c r="L12" s="58"/>
      <c r="M12" s="85"/>
      <c r="N12" s="57"/>
      <c r="O12" s="58"/>
      <c r="P12" s="62"/>
      <c r="Q12" s="12"/>
      <c r="R12" s="3"/>
      <c r="T12" s="41"/>
      <c r="U12" s="74"/>
      <c r="V12" s="32" t="s">
        <v>53</v>
      </c>
      <c r="W12" s="50">
        <f>1!W12</f>
        <v>0</v>
      </c>
      <c r="X12" s="29"/>
      <c r="Y12" s="1" t="e">
        <f>SUM((W5/AA24))</f>
        <v>#DIV/0!</v>
      </c>
      <c r="Z12" s="25"/>
      <c r="AA12" s="1">
        <f>SIN(AB12)</f>
        <v>0</v>
      </c>
      <c r="AB12" s="1">
        <f>RADIANS(W6)</f>
        <v>0</v>
      </c>
      <c r="AE12" s="1" t="e">
        <f>SUM((W14/AG24))</f>
        <v>#DIV/0!</v>
      </c>
      <c r="AF12" s="25"/>
      <c r="AG12" s="1">
        <f>SIN(AH12)</f>
        <v>0</v>
      </c>
      <c r="AH12" s="1">
        <f>RADIANS(W15)</f>
        <v>0</v>
      </c>
      <c r="AK12" s="1" t="e">
        <f>SUM((W23/AM24))</f>
        <v>#DIV/0!</v>
      </c>
      <c r="AL12" s="25"/>
      <c r="AM12" s="1">
        <f>SIN(AN12)</f>
        <v>0</v>
      </c>
      <c r="AN12" s="1">
        <f>RADIANS(W24)</f>
        <v>0</v>
      </c>
      <c r="AQ12" s="1" t="e">
        <f>SUM((W32/AS24))</f>
        <v>#DIV/0!</v>
      </c>
      <c r="AR12" s="25"/>
      <c r="AS12" s="1">
        <f>SIN(AT12)</f>
        <v>0</v>
      </c>
      <c r="AT12" s="1">
        <f>RADIANS(W33)</f>
        <v>0</v>
      </c>
    </row>
    <row r="13" spans="1:45" ht="13.5" thickBo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1"/>
      <c r="R13" s="3"/>
      <c r="S13" s="20" t="s">
        <v>26</v>
      </c>
      <c r="T13" s="38"/>
      <c r="U13" s="45"/>
      <c r="V13" s="30"/>
      <c r="W13" s="51"/>
      <c r="X13" s="29"/>
      <c r="Y13" s="22" t="e">
        <f>SUM(Y12*60)</f>
        <v>#DIV/0!</v>
      </c>
      <c r="Z13" s="25" t="s">
        <v>42</v>
      </c>
      <c r="AA13" s="26">
        <f>SUM(W7*AA12)</f>
        <v>0</v>
      </c>
      <c r="AE13" s="22" t="e">
        <f>SUM(AE12*60)</f>
        <v>#DIV/0!</v>
      </c>
      <c r="AF13" s="25" t="s">
        <v>42</v>
      </c>
      <c r="AG13" s="26">
        <f>SUM(W16*AG12)</f>
        <v>0</v>
      </c>
      <c r="AK13" s="22" t="e">
        <f>SUM(AK12*60)</f>
        <v>#DIV/0!</v>
      </c>
      <c r="AL13" s="25" t="s">
        <v>42</v>
      </c>
      <c r="AM13" s="26">
        <f>SUM(W25*AM12)</f>
        <v>0</v>
      </c>
      <c r="AQ13" s="22" t="e">
        <f>SUM(AQ12*60)</f>
        <v>#DIV/0!</v>
      </c>
      <c r="AR13" s="25" t="s">
        <v>42</v>
      </c>
      <c r="AS13" s="26">
        <f>SUM(W34*AS12)</f>
        <v>0</v>
      </c>
    </row>
    <row r="14" spans="1:44" ht="12" customHeight="1" thickBot="1" thickTop="1">
      <c r="A14" s="120">
        <v>26</v>
      </c>
      <c r="B14" s="125" t="s">
        <v>30</v>
      </c>
      <c r="C14" s="126"/>
      <c r="D14" s="118" t="s">
        <v>0</v>
      </c>
      <c r="E14" s="81" t="s">
        <v>1</v>
      </c>
      <c r="F14" s="140" t="s">
        <v>2</v>
      </c>
      <c r="G14" s="81" t="s">
        <v>3</v>
      </c>
      <c r="H14" s="81" t="s">
        <v>4</v>
      </c>
      <c r="I14" s="81" t="s">
        <v>5</v>
      </c>
      <c r="J14" s="81" t="s">
        <v>6</v>
      </c>
      <c r="K14" s="88" t="s">
        <v>7</v>
      </c>
      <c r="L14" s="88" t="s">
        <v>9</v>
      </c>
      <c r="M14" s="66" t="s">
        <v>8</v>
      </c>
      <c r="N14" s="66" t="s">
        <v>10</v>
      </c>
      <c r="O14" s="66" t="s">
        <v>11</v>
      </c>
      <c r="P14" s="66" t="s">
        <v>40</v>
      </c>
      <c r="Q14" s="13"/>
      <c r="R14" s="3"/>
      <c r="S14" s="10"/>
      <c r="T14" s="12"/>
      <c r="U14" s="72">
        <v>26</v>
      </c>
      <c r="V14" s="43" t="s">
        <v>54</v>
      </c>
      <c r="W14" s="49"/>
      <c r="X14" s="29"/>
      <c r="Y14" s="1" t="e">
        <f>SUM(10/60*Y13)</f>
        <v>#DIV/0!</v>
      </c>
      <c r="Z14" s="25"/>
      <c r="AE14" s="1" t="e">
        <f>SUM(10/60*AE13)</f>
        <v>#DIV/0!</v>
      </c>
      <c r="AF14" s="25"/>
      <c r="AK14" s="1" t="e">
        <f>SUM(10/60*AK13)</f>
        <v>#DIV/0!</v>
      </c>
      <c r="AL14" s="25"/>
      <c r="AQ14" s="1" t="e">
        <f>SUM(10/60*AQ13)</f>
        <v>#DIV/0!</v>
      </c>
      <c r="AR14" s="25"/>
    </row>
    <row r="15" spans="1:47" ht="12" customHeight="1" thickBot="1">
      <c r="A15" s="121"/>
      <c r="B15" s="127"/>
      <c r="C15" s="128"/>
      <c r="D15" s="141"/>
      <c r="E15" s="82"/>
      <c r="F15" s="67"/>
      <c r="G15" s="82"/>
      <c r="H15" s="82"/>
      <c r="I15" s="82"/>
      <c r="J15" s="82"/>
      <c r="K15" s="82"/>
      <c r="L15" s="82"/>
      <c r="M15" s="67"/>
      <c r="N15" s="67"/>
      <c r="O15" s="67"/>
      <c r="P15" s="67"/>
      <c r="Q15" s="13"/>
      <c r="R15" s="3"/>
      <c r="S15" s="2"/>
      <c r="T15" s="12"/>
      <c r="U15" s="73"/>
      <c r="V15" s="30" t="s">
        <v>48</v>
      </c>
      <c r="W15" s="50"/>
      <c r="X15" s="29"/>
      <c r="Y15" s="1" t="e">
        <f>ROUNDUP(Y14,1)</f>
        <v>#DIV/0!</v>
      </c>
      <c r="Z15" s="157" t="s">
        <v>43</v>
      </c>
      <c r="AA15" s="1">
        <f>COS(AB15)</f>
        <v>-1</v>
      </c>
      <c r="AB15" s="1">
        <f>RADIANS(AC16)</f>
        <v>3.141592653589793</v>
      </c>
      <c r="AC15" s="1">
        <f>IF(W12&gt;=180,W12-180,W12+180)</f>
        <v>180</v>
      </c>
      <c r="AE15" s="1" t="e">
        <f>ROUNDUP(AE14,1)</f>
        <v>#DIV/0!</v>
      </c>
      <c r="AF15" s="157" t="s">
        <v>43</v>
      </c>
      <c r="AG15" s="1">
        <f>COS(AH15)</f>
        <v>-1</v>
      </c>
      <c r="AH15" s="1">
        <f>RADIANS(AI16)</f>
        <v>3.141592653589793</v>
      </c>
      <c r="AI15" s="1">
        <f>IF(W21&gt;=180,W21-180,W21+180)</f>
        <v>180</v>
      </c>
      <c r="AK15" s="1" t="e">
        <f>ROUNDUP(AK14,1)</f>
        <v>#DIV/0!</v>
      </c>
      <c r="AL15" s="25" t="s">
        <v>43</v>
      </c>
      <c r="AM15" s="1">
        <f>COS(AN15)</f>
        <v>-1</v>
      </c>
      <c r="AN15" s="1">
        <f>RADIANS(AO16)</f>
        <v>3.141592653589793</v>
      </c>
      <c r="AO15" s="1">
        <f>IF(W30&gt;=180,W30-180,W30+180)</f>
        <v>180</v>
      </c>
      <c r="AQ15" s="1" t="e">
        <f>ROUNDUP(AQ14,1)</f>
        <v>#DIV/0!</v>
      </c>
      <c r="AR15" s="25" t="s">
        <v>43</v>
      </c>
      <c r="AS15" s="1">
        <f>COS(AT15)</f>
        <v>-1</v>
      </c>
      <c r="AT15" s="1">
        <f>RADIANS(AU16)</f>
        <v>3.141592653589793</v>
      </c>
      <c r="AU15" s="1">
        <f>IF(W39&gt;=180,W39-180,W39+180)</f>
        <v>180</v>
      </c>
    </row>
    <row r="16" spans="1:47" ht="7.5" customHeight="1">
      <c r="A16" s="121"/>
      <c r="B16" s="98"/>
      <c r="C16" s="99"/>
      <c r="D16" s="144">
        <f>IF(W15=0,"",W15)</f>
      </c>
      <c r="E16" s="142">
        <f>IF(W21=0,"",AG31)</f>
      </c>
      <c r="F16" s="116">
        <f>IF(W15=0,"",W15+AG31)</f>
      </c>
      <c r="G16" s="129">
        <f>IF(W18=0,"",W18)</f>
      </c>
      <c r="H16" s="116">
        <f>IF(ISERROR(AE10),"",AE10)</f>
      </c>
      <c r="I16" s="129">
        <f>IF(W19=0,"",W19)</f>
      </c>
      <c r="J16" s="135">
        <f>IF(ISERROR(AE11),"",AE11)</f>
      </c>
      <c r="K16" s="133">
        <f>IF(W16=0,"",W16)</f>
      </c>
      <c r="L16" s="86">
        <f>IF(W14=0,"",W14)</f>
      </c>
      <c r="M16" s="70">
        <f>IF(AG24=0,"",AG24)</f>
      </c>
      <c r="N16" s="70">
        <f>IF(ISERROR(AE13),"",AE13)</f>
      </c>
      <c r="O16" s="70">
        <f>IF(ISERROR(AE15),"",AE15)</f>
      </c>
      <c r="P16" s="68"/>
      <c r="Q16" s="12"/>
      <c r="R16" s="93"/>
      <c r="S16" s="65" t="s">
        <v>35</v>
      </c>
      <c r="T16" s="38"/>
      <c r="U16" s="73"/>
      <c r="V16" s="75" t="s">
        <v>49</v>
      </c>
      <c r="W16" s="160"/>
      <c r="Z16" s="157"/>
      <c r="AA16" s="158">
        <f>SUM(W11*AA15)</f>
        <v>0</v>
      </c>
      <c r="AC16" s="162">
        <f>SUM(AC15)</f>
        <v>180</v>
      </c>
      <c r="AF16" s="157"/>
      <c r="AG16" s="158">
        <f>SUM(W20*AG15)</f>
        <v>0</v>
      </c>
      <c r="AI16" s="162">
        <f>SUM(AI15)</f>
        <v>180</v>
      </c>
      <c r="AL16" s="25"/>
      <c r="AM16" s="158">
        <f>SUM(W29*AM15)</f>
        <v>0</v>
      </c>
      <c r="AO16" s="1">
        <f>SUM(AO15)</f>
        <v>180</v>
      </c>
      <c r="AR16" s="25"/>
      <c r="AS16" s="158">
        <f>SUM(W38*AS15)</f>
        <v>0</v>
      </c>
      <c r="AU16" s="1">
        <f>SUM(AU15)</f>
        <v>180</v>
      </c>
    </row>
    <row r="17" spans="1:45" ht="7.5" customHeight="1" thickBot="1">
      <c r="A17" s="121"/>
      <c r="B17" s="100"/>
      <c r="C17" s="101"/>
      <c r="D17" s="145"/>
      <c r="E17" s="143"/>
      <c r="F17" s="117"/>
      <c r="G17" s="130"/>
      <c r="H17" s="117"/>
      <c r="I17" s="130"/>
      <c r="J17" s="136"/>
      <c r="K17" s="134"/>
      <c r="L17" s="87"/>
      <c r="M17" s="71"/>
      <c r="N17" s="71"/>
      <c r="O17" s="71"/>
      <c r="P17" s="69"/>
      <c r="Q17" s="12"/>
      <c r="R17" s="93"/>
      <c r="S17" s="77"/>
      <c r="T17" s="38"/>
      <c r="U17" s="73"/>
      <c r="V17" s="75"/>
      <c r="W17" s="161"/>
      <c r="Z17" s="25"/>
      <c r="AA17" s="159"/>
      <c r="AC17" s="162"/>
      <c r="AF17" s="25"/>
      <c r="AG17" s="159"/>
      <c r="AI17" s="162"/>
      <c r="AL17" s="25"/>
      <c r="AM17" s="159"/>
      <c r="AR17" s="25"/>
      <c r="AS17" s="159"/>
    </row>
    <row r="18" spans="1:44" ht="13.5" customHeight="1" thickBot="1">
      <c r="A18" s="121"/>
      <c r="B18" s="89"/>
      <c r="C18" s="90"/>
      <c r="D18" s="95"/>
      <c r="E18" s="78" t="s">
        <v>12</v>
      </c>
      <c r="F18" s="79"/>
      <c r="G18" s="79"/>
      <c r="H18" s="79"/>
      <c r="I18" s="80"/>
      <c r="J18" s="95"/>
      <c r="K18" s="78" t="s">
        <v>12</v>
      </c>
      <c r="L18" s="79"/>
      <c r="M18" s="79"/>
      <c r="N18" s="79"/>
      <c r="O18" s="80"/>
      <c r="P18" s="61"/>
      <c r="Q18" s="12"/>
      <c r="R18" s="3"/>
      <c r="S18" s="149"/>
      <c r="T18" s="38"/>
      <c r="U18" s="73"/>
      <c r="V18" s="30" t="s">
        <v>50</v>
      </c>
      <c r="W18" s="50"/>
      <c r="Y18" s="22"/>
      <c r="Z18" s="25"/>
      <c r="AE18" s="22"/>
      <c r="AF18" s="25"/>
      <c r="AK18" s="22"/>
      <c r="AL18" s="25"/>
      <c r="AM18" s="3"/>
      <c r="AQ18" s="22"/>
      <c r="AR18" s="25"/>
    </row>
    <row r="19" spans="1:46" ht="13.5" customHeight="1" thickBot="1" thickTop="1">
      <c r="A19" s="121"/>
      <c r="B19" s="89"/>
      <c r="C19" s="90"/>
      <c r="D19" s="96"/>
      <c r="E19" s="17" t="s">
        <v>13</v>
      </c>
      <c r="F19" s="56"/>
      <c r="G19" s="83"/>
      <c r="H19" s="17" t="s">
        <v>13</v>
      </c>
      <c r="I19" s="56"/>
      <c r="J19" s="96"/>
      <c r="K19" s="17" t="s">
        <v>13</v>
      </c>
      <c r="L19" s="59"/>
      <c r="M19" s="83"/>
      <c r="N19" s="17" t="s">
        <v>13</v>
      </c>
      <c r="O19" s="59"/>
      <c r="P19" s="60"/>
      <c r="Q19" s="12"/>
      <c r="R19" s="3"/>
      <c r="S19" s="9">
        <f>SUM(W12)</f>
        <v>0</v>
      </c>
      <c r="T19" s="12"/>
      <c r="U19" s="73"/>
      <c r="V19" s="30" t="s">
        <v>51</v>
      </c>
      <c r="W19" s="50"/>
      <c r="Y19" s="22"/>
      <c r="Z19" s="25"/>
      <c r="AA19" s="1">
        <f>SIN(AB19)</f>
        <v>1.22514845490862E-16</v>
      </c>
      <c r="AB19" s="1">
        <f>RADIANS(AC16)</f>
        <v>3.141592653589793</v>
      </c>
      <c r="AE19" s="22"/>
      <c r="AF19" s="25"/>
      <c r="AG19" s="1">
        <f>SIN(AH19)</f>
        <v>1.22514845490862E-16</v>
      </c>
      <c r="AH19" s="1">
        <f>RADIANS(AI16)</f>
        <v>3.141592653589793</v>
      </c>
      <c r="AK19" s="22"/>
      <c r="AL19" s="25"/>
      <c r="AM19" s="1">
        <f>SIN(AN19)</f>
        <v>1.22514845490862E-16</v>
      </c>
      <c r="AN19" s="1">
        <f>RADIANS(AO16)</f>
        <v>3.141592653589793</v>
      </c>
      <c r="AQ19" s="22"/>
      <c r="AR19" s="25"/>
      <c r="AS19" s="1">
        <f>SIN(AT19)</f>
        <v>1.22514845490862E-16</v>
      </c>
      <c r="AT19" s="1">
        <f>RADIANS(AU16)</f>
        <v>3.141592653589793</v>
      </c>
    </row>
    <row r="20" spans="1:45" ht="13.5" customHeight="1" thickBot="1">
      <c r="A20" s="121"/>
      <c r="B20" s="89"/>
      <c r="C20" s="90"/>
      <c r="D20" s="96"/>
      <c r="E20" s="15" t="s">
        <v>14</v>
      </c>
      <c r="F20" s="16" t="s">
        <v>15</v>
      </c>
      <c r="G20" s="84"/>
      <c r="H20" s="15" t="s">
        <v>14</v>
      </c>
      <c r="I20" s="16" t="s">
        <v>15</v>
      </c>
      <c r="J20" s="96"/>
      <c r="K20" s="15" t="s">
        <v>14</v>
      </c>
      <c r="L20" s="16" t="s">
        <v>15</v>
      </c>
      <c r="M20" s="84"/>
      <c r="N20" s="15" t="s">
        <v>14</v>
      </c>
      <c r="O20" s="16" t="s">
        <v>15</v>
      </c>
      <c r="P20" s="60"/>
      <c r="Q20" s="12"/>
      <c r="R20" s="3"/>
      <c r="T20" s="41"/>
      <c r="U20" s="73"/>
      <c r="V20" s="30" t="s">
        <v>52</v>
      </c>
      <c r="W20" s="50">
        <f>1!W11</f>
        <v>0</v>
      </c>
      <c r="Y20" s="22"/>
      <c r="Z20" s="25" t="s">
        <v>44</v>
      </c>
      <c r="AA20" s="26">
        <f>SUM(W11*AA19)</f>
        <v>0</v>
      </c>
      <c r="AE20" s="22"/>
      <c r="AF20" s="25" t="s">
        <v>44</v>
      </c>
      <c r="AG20" s="26">
        <f>SUM(W20*AG19)</f>
        <v>0</v>
      </c>
      <c r="AK20" s="22"/>
      <c r="AL20" s="25" t="s">
        <v>44</v>
      </c>
      <c r="AM20" s="26">
        <f>SUM(W29*AM19)</f>
        <v>0</v>
      </c>
      <c r="AQ20" s="22"/>
      <c r="AR20" s="25" t="s">
        <v>44</v>
      </c>
      <c r="AS20" s="26">
        <f>SUM(W38*AS19)</f>
        <v>0</v>
      </c>
    </row>
    <row r="21" spans="1:23" ht="13.5" customHeight="1" thickBot="1">
      <c r="A21" s="122"/>
      <c r="B21" s="91"/>
      <c r="C21" s="92"/>
      <c r="D21" s="97"/>
      <c r="E21" s="57"/>
      <c r="F21" s="58"/>
      <c r="G21" s="85"/>
      <c r="H21" s="57"/>
      <c r="I21" s="58"/>
      <c r="J21" s="97"/>
      <c r="K21" s="57"/>
      <c r="L21" s="58"/>
      <c r="M21" s="85"/>
      <c r="N21" s="57"/>
      <c r="O21" s="58"/>
      <c r="P21" s="62"/>
      <c r="Q21" s="12"/>
      <c r="R21" s="3"/>
      <c r="S21" s="65" t="s">
        <v>36</v>
      </c>
      <c r="T21" s="38"/>
      <c r="U21" s="74"/>
      <c r="V21" s="32" t="s">
        <v>53</v>
      </c>
      <c r="W21" s="50">
        <f>1!W12</f>
        <v>0</v>
      </c>
    </row>
    <row r="22" spans="1:46" ht="14.25" customHeight="1" thickBo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1"/>
      <c r="R22" s="3"/>
      <c r="S22" s="149"/>
      <c r="T22" s="38"/>
      <c r="U22" s="45"/>
      <c r="V22" s="31"/>
      <c r="W22" s="52"/>
      <c r="Y22" s="22"/>
      <c r="Z22" s="25" t="s">
        <v>45</v>
      </c>
      <c r="AA22" s="1">
        <f>SUM(AA10+AA16)</f>
        <v>0</v>
      </c>
      <c r="AB22" s="1">
        <f>SUM(AA22*AA22)</f>
        <v>0</v>
      </c>
      <c r="AE22" s="22"/>
      <c r="AF22" s="25" t="s">
        <v>45</v>
      </c>
      <c r="AG22" s="1">
        <f>SUM(AG10+AG16)</f>
        <v>0</v>
      </c>
      <c r="AH22" s="1">
        <f>SUM(AG22*AG22)</f>
        <v>0</v>
      </c>
      <c r="AK22" s="22"/>
      <c r="AL22" s="25" t="s">
        <v>45</v>
      </c>
      <c r="AM22" s="1">
        <f>SUM(AM10+AM16)</f>
        <v>0</v>
      </c>
      <c r="AN22" s="1">
        <f>SUM(AM22*AM22)</f>
        <v>0</v>
      </c>
      <c r="AQ22" s="22"/>
      <c r="AR22" s="25" t="s">
        <v>45</v>
      </c>
      <c r="AS22" s="1">
        <f>SUM(AS10+AS16)</f>
        <v>0</v>
      </c>
      <c r="AT22" s="1">
        <f>SUM(AS22*AS22)</f>
        <v>0</v>
      </c>
    </row>
    <row r="23" spans="1:46" ht="13.5" customHeight="1" thickBot="1">
      <c r="A23" s="120">
        <v>27</v>
      </c>
      <c r="B23" s="125" t="s">
        <v>30</v>
      </c>
      <c r="C23" s="126"/>
      <c r="D23" s="118" t="s">
        <v>0</v>
      </c>
      <c r="E23" s="81" t="s">
        <v>1</v>
      </c>
      <c r="F23" s="140" t="s">
        <v>2</v>
      </c>
      <c r="G23" s="81" t="s">
        <v>3</v>
      </c>
      <c r="H23" s="81" t="s">
        <v>4</v>
      </c>
      <c r="I23" s="81" t="s">
        <v>5</v>
      </c>
      <c r="J23" s="81" t="s">
        <v>6</v>
      </c>
      <c r="K23" s="88" t="s">
        <v>7</v>
      </c>
      <c r="L23" s="88" t="s">
        <v>9</v>
      </c>
      <c r="M23" s="66" t="s">
        <v>8</v>
      </c>
      <c r="N23" s="66" t="s">
        <v>10</v>
      </c>
      <c r="O23" s="66" t="s">
        <v>11</v>
      </c>
      <c r="P23" s="66" t="s">
        <v>40</v>
      </c>
      <c r="Q23" s="13"/>
      <c r="R23" s="3"/>
      <c r="S23" s="24">
        <f>SUM(W11)</f>
        <v>0</v>
      </c>
      <c r="T23" s="42"/>
      <c r="U23" s="72">
        <v>27</v>
      </c>
      <c r="V23" s="43" t="s">
        <v>54</v>
      </c>
      <c r="W23" s="49"/>
      <c r="Z23" s="25" t="s">
        <v>46</v>
      </c>
      <c r="AA23" s="1">
        <f>SUM(AA13+AA20)</f>
        <v>0</v>
      </c>
      <c r="AB23" s="1">
        <f>SUM(AA23*AA23)</f>
        <v>0</v>
      </c>
      <c r="AF23" s="25" t="s">
        <v>46</v>
      </c>
      <c r="AG23" s="1">
        <f>SUM(AG13+AG20)</f>
        <v>0</v>
      </c>
      <c r="AH23" s="1">
        <f>SUM(AG23*AG23)</f>
        <v>0</v>
      </c>
      <c r="AL23" s="25" t="s">
        <v>46</v>
      </c>
      <c r="AM23" s="1">
        <f>SUM(AM13+AM20)</f>
        <v>0</v>
      </c>
      <c r="AN23" s="1">
        <f>SUM(AM23*AM23)</f>
        <v>0</v>
      </c>
      <c r="AR23" s="25" t="s">
        <v>46</v>
      </c>
      <c r="AS23" s="1">
        <f>SUM(AS13+AS20)</f>
        <v>0</v>
      </c>
      <c r="AT23" s="1">
        <f>SUM(AS23*AS23)</f>
        <v>0</v>
      </c>
    </row>
    <row r="24" spans="1:46" ht="13.5" customHeight="1" thickBot="1">
      <c r="A24" s="121"/>
      <c r="B24" s="127"/>
      <c r="C24" s="128"/>
      <c r="D24" s="141"/>
      <c r="E24" s="82"/>
      <c r="F24" s="67"/>
      <c r="G24" s="82"/>
      <c r="H24" s="82"/>
      <c r="I24" s="82"/>
      <c r="J24" s="82"/>
      <c r="K24" s="82"/>
      <c r="L24" s="82"/>
      <c r="M24" s="67"/>
      <c r="N24" s="67"/>
      <c r="O24" s="67"/>
      <c r="P24" s="67"/>
      <c r="Q24" s="13"/>
      <c r="R24" s="3"/>
      <c r="S24" s="7"/>
      <c r="T24" s="12"/>
      <c r="U24" s="73"/>
      <c r="V24" s="30" t="s">
        <v>48</v>
      </c>
      <c r="W24" s="50"/>
      <c r="Z24" s="25"/>
      <c r="AA24" s="1">
        <f>SQRT(AB24)</f>
        <v>0</v>
      </c>
      <c r="AB24" s="1">
        <f>SUM(AB22:AB23)</f>
        <v>0</v>
      </c>
      <c r="AF24" s="25"/>
      <c r="AG24" s="1">
        <f>SQRT(AH24)</f>
        <v>0</v>
      </c>
      <c r="AH24" s="1">
        <f>SUM(AH22:AH23)</f>
        <v>0</v>
      </c>
      <c r="AL24" s="25"/>
      <c r="AM24" s="1">
        <f>SQRT(AN24)</f>
        <v>0</v>
      </c>
      <c r="AN24" s="1">
        <f>SUM(AN22:AN23)</f>
        <v>0</v>
      </c>
      <c r="AR24" s="25"/>
      <c r="AS24" s="1">
        <f>SQRT(AT24)</f>
        <v>0</v>
      </c>
      <c r="AT24" s="1">
        <f>SUM(AT22:AT23)</f>
        <v>0</v>
      </c>
    </row>
    <row r="25" spans="1:46" ht="7.5" customHeight="1">
      <c r="A25" s="121"/>
      <c r="B25" s="98"/>
      <c r="C25" s="99"/>
      <c r="D25" s="144">
        <f>IF(W24=0,"",W24)</f>
      </c>
      <c r="E25" s="142">
        <f>IF(W30=0,"",AM31)</f>
      </c>
      <c r="F25" s="116">
        <f>IF(W24=0,"",W24+AM31)</f>
      </c>
      <c r="G25" s="129">
        <f>IF(W27=0,"",W27)</f>
      </c>
      <c r="H25" s="116">
        <f>IF(ISERROR(AK10),"",AK10)</f>
      </c>
      <c r="I25" s="129">
        <f>IF(W28=0,"",W28)</f>
      </c>
      <c r="J25" s="135">
        <f>IF(ISERROR(AK11),"",AK11)</f>
      </c>
      <c r="K25" s="133">
        <f>IF(W25=0,"",W25)</f>
      </c>
      <c r="L25" s="86">
        <f>IF(W23=0,"",W23)</f>
      </c>
      <c r="M25" s="70">
        <f>IF(AM24=0,"",AM24)</f>
      </c>
      <c r="N25" s="70">
        <f>IF(ISERROR(AK13),"",AK13)</f>
      </c>
      <c r="O25" s="70">
        <f>IF(ISERROR(AK15),"",AK15)</f>
      </c>
      <c r="P25" s="68"/>
      <c r="Q25" s="12"/>
      <c r="R25" s="93"/>
      <c r="S25" s="118" t="s">
        <v>27</v>
      </c>
      <c r="T25" s="11"/>
      <c r="U25" s="73"/>
      <c r="V25" s="75" t="s">
        <v>49</v>
      </c>
      <c r="W25" s="160"/>
      <c r="Z25" s="25"/>
      <c r="AA25" s="93"/>
      <c r="AB25" s="3"/>
      <c r="AF25" s="25"/>
      <c r="AG25" s="93"/>
      <c r="AH25" s="3"/>
      <c r="AL25" s="25"/>
      <c r="AM25" s="3"/>
      <c r="AN25" s="3"/>
      <c r="AR25" s="25"/>
      <c r="AS25" s="3"/>
      <c r="AT25" s="3"/>
    </row>
    <row r="26" spans="1:46" ht="7.5" customHeight="1" thickBot="1">
      <c r="A26" s="121"/>
      <c r="B26" s="100"/>
      <c r="C26" s="101"/>
      <c r="D26" s="145"/>
      <c r="E26" s="143"/>
      <c r="F26" s="117"/>
      <c r="G26" s="130"/>
      <c r="H26" s="117"/>
      <c r="I26" s="130"/>
      <c r="J26" s="136"/>
      <c r="K26" s="134"/>
      <c r="L26" s="87"/>
      <c r="M26" s="71"/>
      <c r="N26" s="71"/>
      <c r="O26" s="71"/>
      <c r="P26" s="69"/>
      <c r="Q26" s="12"/>
      <c r="R26" s="93"/>
      <c r="S26" s="119"/>
      <c r="T26" s="11"/>
      <c r="U26" s="73"/>
      <c r="V26" s="75"/>
      <c r="W26" s="161"/>
      <c r="Z26" s="25"/>
      <c r="AA26" s="94"/>
      <c r="AB26" s="27"/>
      <c r="AF26" s="25"/>
      <c r="AG26" s="94"/>
      <c r="AH26" s="27"/>
      <c r="AL26" s="25"/>
      <c r="AM26" s="27"/>
      <c r="AN26" s="27"/>
      <c r="AR26" s="25"/>
      <c r="AS26" s="27"/>
      <c r="AT26" s="27"/>
    </row>
    <row r="27" spans="1:44" ht="14.25" customHeight="1" thickBot="1" thickTop="1">
      <c r="A27" s="121"/>
      <c r="B27" s="89"/>
      <c r="C27" s="90"/>
      <c r="D27" s="95"/>
      <c r="E27" s="78" t="s">
        <v>12</v>
      </c>
      <c r="F27" s="79"/>
      <c r="G27" s="79"/>
      <c r="H27" s="79"/>
      <c r="I27" s="80"/>
      <c r="J27" s="95"/>
      <c r="K27" s="78" t="s">
        <v>12</v>
      </c>
      <c r="L27" s="79"/>
      <c r="M27" s="79"/>
      <c r="N27" s="79"/>
      <c r="O27" s="80"/>
      <c r="P27" s="61"/>
      <c r="Q27" s="12"/>
      <c r="R27" s="3"/>
      <c r="S27" s="4"/>
      <c r="T27" s="12"/>
      <c r="U27" s="73"/>
      <c r="V27" s="30" t="s">
        <v>50</v>
      </c>
      <c r="W27" s="50"/>
      <c r="Y27" s="22"/>
      <c r="Z27" s="25"/>
      <c r="AE27" s="22"/>
      <c r="AF27" s="25"/>
      <c r="AK27" s="22"/>
      <c r="AL27" s="25"/>
      <c r="AQ27" s="22"/>
      <c r="AR27" s="25"/>
    </row>
    <row r="28" spans="1:47" ht="14.25" customHeight="1" thickBot="1" thickTop="1">
      <c r="A28" s="121"/>
      <c r="B28" s="89"/>
      <c r="C28" s="90"/>
      <c r="D28" s="96"/>
      <c r="E28" s="17" t="s">
        <v>13</v>
      </c>
      <c r="F28" s="56"/>
      <c r="G28" s="83"/>
      <c r="H28" s="17" t="s">
        <v>13</v>
      </c>
      <c r="I28" s="56"/>
      <c r="J28" s="96"/>
      <c r="K28" s="17" t="s">
        <v>13</v>
      </c>
      <c r="L28" s="59"/>
      <c r="M28" s="83"/>
      <c r="N28" s="17" t="s">
        <v>13</v>
      </c>
      <c r="O28" s="59"/>
      <c r="P28" s="60"/>
      <c r="Q28" s="110" t="s">
        <v>34</v>
      </c>
      <c r="R28" s="3"/>
      <c r="S28" s="7"/>
      <c r="T28" s="12"/>
      <c r="U28" s="73"/>
      <c r="V28" s="30" t="s">
        <v>51</v>
      </c>
      <c r="W28" s="50"/>
      <c r="Y28" s="22"/>
      <c r="Z28" s="25" t="s">
        <v>47</v>
      </c>
      <c r="AA28" s="1">
        <f>IF(ISERROR(AA23/AA22),"",AA23/AA22)</f>
      </c>
      <c r="AB28" s="48" t="e">
        <f>IF(W6&lt;W12,AA29,0-AA29)</f>
        <v>#VALUE!</v>
      </c>
      <c r="AC28" s="44">
        <f>IF(ISERROR(AB28),"",AB28)</f>
      </c>
      <c r="AE28" s="22"/>
      <c r="AF28" s="25" t="s">
        <v>47</v>
      </c>
      <c r="AG28" s="1">
        <f>IF(ISERROR(AG23/AG22),"",AG23/AG22)</f>
      </c>
      <c r="AH28" s="48" t="e">
        <f>IF(W15&lt;W21,AG29,0-AG29)</f>
        <v>#VALUE!</v>
      </c>
      <c r="AI28" s="44">
        <f>IF(ISERROR(AH28),"",AH28)</f>
      </c>
      <c r="AK28" s="22"/>
      <c r="AL28" s="25" t="s">
        <v>47</v>
      </c>
      <c r="AM28" s="1">
        <f>IF(ISERROR(AM23/AM22),"",AM23/AM22)</f>
      </c>
      <c r="AN28" s="48" t="e">
        <f>IF(W24&lt;W30,AM29,0-AM29)</f>
        <v>#VALUE!</v>
      </c>
      <c r="AO28" s="44">
        <f>IF(ISERROR(AN28),"",AN28)</f>
      </c>
      <c r="AQ28" s="22"/>
      <c r="AR28" s="25" t="s">
        <v>47</v>
      </c>
      <c r="AS28" s="1">
        <f>IF(ISERROR(AS23/AS22),"",AS23/AS22)</f>
      </c>
      <c r="AT28" s="48" t="e">
        <f>IF(W33&lt;W39,AS29,0-AS29)</f>
        <v>#VALUE!</v>
      </c>
      <c r="AU28" s="44">
        <f>IF(ISERROR(AT28),"",AT28)</f>
      </c>
    </row>
    <row r="29" spans="1:47" ht="13.5" customHeight="1" thickBot="1">
      <c r="A29" s="121"/>
      <c r="B29" s="89"/>
      <c r="C29" s="90"/>
      <c r="D29" s="96"/>
      <c r="E29" s="15" t="s">
        <v>14</v>
      </c>
      <c r="F29" s="16" t="s">
        <v>15</v>
      </c>
      <c r="G29" s="84"/>
      <c r="H29" s="15" t="s">
        <v>14</v>
      </c>
      <c r="I29" s="16" t="s">
        <v>15</v>
      </c>
      <c r="J29" s="96"/>
      <c r="K29" s="15" t="s">
        <v>14</v>
      </c>
      <c r="L29" s="16" t="s">
        <v>15</v>
      </c>
      <c r="M29" s="84"/>
      <c r="N29" s="15" t="s">
        <v>14</v>
      </c>
      <c r="O29" s="16" t="s">
        <v>15</v>
      </c>
      <c r="P29" s="60"/>
      <c r="Q29" s="110"/>
      <c r="R29" s="3"/>
      <c r="S29" s="18" t="s">
        <v>28</v>
      </c>
      <c r="T29" s="11"/>
      <c r="U29" s="73"/>
      <c r="V29" s="30" t="s">
        <v>52</v>
      </c>
      <c r="W29" s="50">
        <f>1!W11</f>
        <v>0</v>
      </c>
      <c r="Y29" s="22"/>
      <c r="Z29" s="25"/>
      <c r="AA29" s="22" t="e">
        <f>ATAN(AA28)</f>
        <v>#VALUE!</v>
      </c>
      <c r="AB29" s="1" t="e">
        <f>DEGREES(AA28)</f>
        <v>#VALUE!</v>
      </c>
      <c r="AC29" s="29"/>
      <c r="AE29" s="22"/>
      <c r="AF29" s="25"/>
      <c r="AG29" s="22" t="e">
        <f>ATAN(AG28)</f>
        <v>#VALUE!</v>
      </c>
      <c r="AH29" s="1" t="e">
        <f>DEGREES(AG28)</f>
        <v>#VALUE!</v>
      </c>
      <c r="AI29" s="29"/>
      <c r="AK29" s="22"/>
      <c r="AL29" s="25"/>
      <c r="AM29" s="22" t="e">
        <f>ATAN(AM28)</f>
        <v>#VALUE!</v>
      </c>
      <c r="AN29" s="1" t="e">
        <f>DEGREES(AM28)</f>
        <v>#VALUE!</v>
      </c>
      <c r="AO29" s="29"/>
      <c r="AQ29" s="22"/>
      <c r="AR29" s="25"/>
      <c r="AS29" s="22" t="e">
        <f>ATAN(AS28)</f>
        <v>#VALUE!</v>
      </c>
      <c r="AT29" s="1" t="e">
        <f>DEGREES(AS28)</f>
        <v>#VALUE!</v>
      </c>
      <c r="AU29" s="29"/>
    </row>
    <row r="30" spans="1:26" ht="14.25" customHeight="1" thickBot="1" thickTop="1">
      <c r="A30" s="122"/>
      <c r="B30" s="91"/>
      <c r="C30" s="92"/>
      <c r="D30" s="97"/>
      <c r="E30" s="57"/>
      <c r="F30" s="58"/>
      <c r="G30" s="85"/>
      <c r="H30" s="57"/>
      <c r="I30" s="58"/>
      <c r="J30" s="97"/>
      <c r="K30" s="57"/>
      <c r="L30" s="58"/>
      <c r="M30" s="85"/>
      <c r="N30" s="57"/>
      <c r="O30" s="58"/>
      <c r="P30" s="62"/>
      <c r="Q30" s="110"/>
      <c r="R30" s="3"/>
      <c r="S30" s="4"/>
      <c r="T30" s="3"/>
      <c r="U30" s="74"/>
      <c r="V30" s="32" t="s">
        <v>53</v>
      </c>
      <c r="W30" s="50">
        <f>1!W12</f>
        <v>0</v>
      </c>
      <c r="Z30" s="25"/>
    </row>
    <row r="31" spans="1:45" ht="13.5" thickBo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1"/>
      <c r="R31" s="3"/>
      <c r="S31" s="7"/>
      <c r="T31" s="3"/>
      <c r="U31" s="45"/>
      <c r="V31" s="31"/>
      <c r="W31" s="52"/>
      <c r="Y31" s="28"/>
      <c r="Z31" s="25"/>
      <c r="AA31" s="1">
        <f>IF(AA16=0,0,AB28)</f>
        <v>0</v>
      </c>
      <c r="AG31" s="1">
        <f>IF(AG16=0,0,AH28)</f>
        <v>0</v>
      </c>
      <c r="AM31" s="1">
        <f>IF(AM16=0,0,AN28)</f>
        <v>0</v>
      </c>
      <c r="AS31" s="1">
        <f>IF(AS16=0,0,AT28)</f>
        <v>0</v>
      </c>
    </row>
    <row r="32" spans="1:23" ht="13.5" customHeight="1" thickBot="1">
      <c r="A32" s="120">
        <v>28</v>
      </c>
      <c r="B32" s="125" t="s">
        <v>30</v>
      </c>
      <c r="C32" s="126"/>
      <c r="D32" s="118" t="s">
        <v>0</v>
      </c>
      <c r="E32" s="81" t="s">
        <v>1</v>
      </c>
      <c r="F32" s="140" t="s">
        <v>2</v>
      </c>
      <c r="G32" s="81" t="s">
        <v>3</v>
      </c>
      <c r="H32" s="81" t="s">
        <v>4</v>
      </c>
      <c r="I32" s="81" t="s">
        <v>5</v>
      </c>
      <c r="J32" s="81" t="s">
        <v>6</v>
      </c>
      <c r="K32" s="88" t="s">
        <v>7</v>
      </c>
      <c r="L32" s="88" t="s">
        <v>9</v>
      </c>
      <c r="M32" s="66" t="s">
        <v>8</v>
      </c>
      <c r="N32" s="66" t="s">
        <v>10</v>
      </c>
      <c r="O32" s="66" t="s">
        <v>11</v>
      </c>
      <c r="P32" s="66" t="s">
        <v>40</v>
      </c>
      <c r="Q32" s="13"/>
      <c r="R32" s="19" t="s">
        <v>33</v>
      </c>
      <c r="S32" s="55" t="str">
        <f>1!$S$32</f>
        <v>Barstow</v>
      </c>
      <c r="T32" s="35"/>
      <c r="U32" s="72">
        <v>28</v>
      </c>
      <c r="V32" s="43" t="s">
        <v>54</v>
      </c>
      <c r="W32" s="49"/>
    </row>
    <row r="33" spans="1:27" ht="13.5" customHeight="1" thickBot="1">
      <c r="A33" s="121"/>
      <c r="B33" s="127"/>
      <c r="C33" s="128"/>
      <c r="D33" s="141"/>
      <c r="E33" s="82"/>
      <c r="F33" s="67"/>
      <c r="G33" s="82"/>
      <c r="H33" s="82"/>
      <c r="I33" s="82"/>
      <c r="J33" s="82"/>
      <c r="K33" s="82"/>
      <c r="L33" s="82"/>
      <c r="M33" s="67"/>
      <c r="N33" s="67"/>
      <c r="O33" s="67"/>
      <c r="P33" s="67"/>
      <c r="Q33" s="13"/>
      <c r="R33" s="163"/>
      <c r="S33" s="164"/>
      <c r="T33" s="36"/>
      <c r="U33" s="73"/>
      <c r="V33" s="30" t="s">
        <v>48</v>
      </c>
      <c r="W33" s="50"/>
      <c r="AA33"/>
    </row>
    <row r="34" spans="1:23" ht="7.5" customHeight="1">
      <c r="A34" s="121"/>
      <c r="B34" s="98"/>
      <c r="C34" s="99"/>
      <c r="D34" s="144">
        <f>IF(W33=0,"",W33)</f>
      </c>
      <c r="E34" s="142">
        <f>IF(W39=0,"",AS31)</f>
      </c>
      <c r="F34" s="116">
        <f>IF(W33=0,"",W33+AS31)</f>
      </c>
      <c r="G34" s="129">
        <f>IF(W36=0,"",W36)</f>
      </c>
      <c r="H34" s="116">
        <f>IF(ISERROR(AQ10),"",AQ10)</f>
      </c>
      <c r="I34" s="129">
        <f>IF(W37=0,"",W37)</f>
      </c>
      <c r="J34" s="135">
        <f>IF(ISERROR(AQ11),"",AQ11)</f>
      </c>
      <c r="K34" s="133">
        <f>IF(W34=0,"",W34)</f>
      </c>
      <c r="L34" s="86">
        <f>IF(W32=0,"",W32)</f>
      </c>
      <c r="M34" s="70">
        <f>IF(AS24=0,"",AS24)</f>
      </c>
      <c r="N34" s="70">
        <f>IF(ISERROR(AQ13),"",AQ13)</f>
      </c>
      <c r="O34" s="70">
        <f>IF(ISERROR(AQ15),"",AQ15)</f>
      </c>
      <c r="P34" s="68"/>
      <c r="Q34" s="12"/>
      <c r="R34" s="165"/>
      <c r="S34" s="166"/>
      <c r="T34" s="36"/>
      <c r="U34" s="73"/>
      <c r="V34" s="75" t="s">
        <v>49</v>
      </c>
      <c r="W34" s="160"/>
    </row>
    <row r="35" spans="1:23" ht="7.5" customHeight="1" thickBot="1">
      <c r="A35" s="121"/>
      <c r="B35" s="100"/>
      <c r="C35" s="101"/>
      <c r="D35" s="145"/>
      <c r="E35" s="143"/>
      <c r="F35" s="117"/>
      <c r="G35" s="130"/>
      <c r="H35" s="117"/>
      <c r="I35" s="130"/>
      <c r="J35" s="136"/>
      <c r="K35" s="134"/>
      <c r="L35" s="87"/>
      <c r="M35" s="71"/>
      <c r="N35" s="71"/>
      <c r="O35" s="71"/>
      <c r="P35" s="69"/>
      <c r="Q35" s="12"/>
      <c r="R35" s="165"/>
      <c r="S35" s="166"/>
      <c r="T35" s="36"/>
      <c r="U35" s="73"/>
      <c r="V35" s="75"/>
      <c r="W35" s="161"/>
    </row>
    <row r="36" spans="1:25" ht="13.5" customHeight="1" thickBot="1">
      <c r="A36" s="121"/>
      <c r="B36" s="89"/>
      <c r="C36" s="90"/>
      <c r="D36" s="95"/>
      <c r="E36" s="78" t="s">
        <v>12</v>
      </c>
      <c r="F36" s="79"/>
      <c r="G36" s="79"/>
      <c r="H36" s="79"/>
      <c r="I36" s="80"/>
      <c r="J36" s="95"/>
      <c r="K36" s="78" t="s">
        <v>12</v>
      </c>
      <c r="L36" s="79"/>
      <c r="M36" s="79"/>
      <c r="N36" s="79"/>
      <c r="O36" s="80"/>
      <c r="P36" s="61"/>
      <c r="Q36" s="12"/>
      <c r="R36" s="165"/>
      <c r="S36" s="166"/>
      <c r="T36" s="36"/>
      <c r="U36" s="73"/>
      <c r="V36" s="30" t="s">
        <v>50</v>
      </c>
      <c r="W36" s="50"/>
      <c r="Y36" s="22"/>
    </row>
    <row r="37" spans="1:25" ht="14.25" customHeight="1" thickBot="1" thickTop="1">
      <c r="A37" s="121"/>
      <c r="B37" s="89"/>
      <c r="C37" s="90"/>
      <c r="D37" s="96"/>
      <c r="E37" s="17" t="s">
        <v>13</v>
      </c>
      <c r="F37" s="56"/>
      <c r="G37" s="83"/>
      <c r="H37" s="17" t="s">
        <v>13</v>
      </c>
      <c r="I37" s="56"/>
      <c r="J37" s="96"/>
      <c r="K37" s="17" t="s">
        <v>13</v>
      </c>
      <c r="L37" s="59"/>
      <c r="M37" s="83"/>
      <c r="N37" s="17" t="s">
        <v>13</v>
      </c>
      <c r="O37" s="59"/>
      <c r="P37" s="60"/>
      <c r="Q37" s="12"/>
      <c r="R37" s="165"/>
      <c r="S37" s="166"/>
      <c r="T37" s="36"/>
      <c r="U37" s="73"/>
      <c r="V37" s="30" t="s">
        <v>51</v>
      </c>
      <c r="W37" s="50"/>
      <c r="Y37" s="22"/>
    </row>
    <row r="38" spans="1:25" ht="13.5" customHeight="1" thickBot="1">
      <c r="A38" s="121"/>
      <c r="B38" s="89"/>
      <c r="C38" s="90"/>
      <c r="D38" s="96"/>
      <c r="E38" s="15" t="s">
        <v>14</v>
      </c>
      <c r="F38" s="16" t="s">
        <v>15</v>
      </c>
      <c r="G38" s="84"/>
      <c r="H38" s="15" t="s">
        <v>14</v>
      </c>
      <c r="I38" s="16" t="s">
        <v>15</v>
      </c>
      <c r="J38" s="96"/>
      <c r="K38" s="15" t="s">
        <v>14</v>
      </c>
      <c r="L38" s="16" t="s">
        <v>15</v>
      </c>
      <c r="M38" s="84"/>
      <c r="N38" s="15" t="s">
        <v>14</v>
      </c>
      <c r="O38" s="16" t="s">
        <v>15</v>
      </c>
      <c r="P38" s="60"/>
      <c r="Q38" s="12"/>
      <c r="R38" s="165"/>
      <c r="S38" s="166"/>
      <c r="T38" s="36"/>
      <c r="U38" s="73"/>
      <c r="V38" s="30" t="s">
        <v>52</v>
      </c>
      <c r="W38" s="50">
        <f>1!W11</f>
        <v>0</v>
      </c>
      <c r="Y38" s="22"/>
    </row>
    <row r="39" spans="1:23" ht="13.5" customHeight="1" thickBot="1">
      <c r="A39" s="122"/>
      <c r="B39" s="91"/>
      <c r="C39" s="92"/>
      <c r="D39" s="97"/>
      <c r="E39" s="57"/>
      <c r="F39" s="58"/>
      <c r="G39" s="85"/>
      <c r="H39" s="57"/>
      <c r="I39" s="58"/>
      <c r="J39" s="97"/>
      <c r="K39" s="57"/>
      <c r="L39" s="58"/>
      <c r="M39" s="85"/>
      <c r="N39" s="57"/>
      <c r="O39" s="58"/>
      <c r="P39" s="63"/>
      <c r="Q39" s="12"/>
      <c r="R39" s="6" t="s">
        <v>29</v>
      </c>
      <c r="S39" s="5"/>
      <c r="T39" s="37"/>
      <c r="U39" s="74"/>
      <c r="V39" s="32" t="s">
        <v>53</v>
      </c>
      <c r="W39" s="50">
        <f>1!W12</f>
        <v>0</v>
      </c>
    </row>
    <row r="40" spans="1:25" ht="13.5" thickBo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3"/>
      <c r="Y40" s="22"/>
    </row>
    <row r="41" spans="1:20" ht="13.5" thickBot="1">
      <c r="A41" s="124" t="s">
        <v>16</v>
      </c>
      <c r="B41" s="124"/>
      <c r="C41" s="18" t="s">
        <v>17</v>
      </c>
      <c r="D41" s="78" t="s">
        <v>18</v>
      </c>
      <c r="E41" s="80"/>
      <c r="F41" s="78" t="s">
        <v>19</v>
      </c>
      <c r="G41" s="80"/>
      <c r="H41" s="78" t="s">
        <v>20</v>
      </c>
      <c r="I41" s="80"/>
      <c r="J41" s="78" t="s">
        <v>21</v>
      </c>
      <c r="K41" s="80"/>
      <c r="L41" s="78" t="s">
        <v>22</v>
      </c>
      <c r="M41" s="80"/>
      <c r="N41" s="78" t="s">
        <v>23</v>
      </c>
      <c r="O41" s="80"/>
      <c r="P41" s="78" t="s">
        <v>24</v>
      </c>
      <c r="Q41" s="79"/>
      <c r="R41" s="80"/>
      <c r="S41" s="3"/>
      <c r="T41" s="3"/>
    </row>
    <row r="42" spans="1:20" ht="13.5" thickTop="1">
      <c r="A42" s="146">
        <f>1!A42</f>
        <v>0</v>
      </c>
      <c r="B42" s="106"/>
      <c r="C42" s="53">
        <f>1!C42</f>
        <v>0</v>
      </c>
      <c r="D42" s="105">
        <f>1!D42</f>
        <v>0</v>
      </c>
      <c r="E42" s="106"/>
      <c r="F42" s="105">
        <f>1!F42</f>
        <v>0</v>
      </c>
      <c r="G42" s="106"/>
      <c r="H42" s="105">
        <f>1!H42</f>
        <v>0</v>
      </c>
      <c r="I42" s="106"/>
      <c r="J42" s="105">
        <f>1!J42</f>
        <v>0</v>
      </c>
      <c r="K42" s="106"/>
      <c r="L42" s="105">
        <f>1!L42</f>
        <v>0</v>
      </c>
      <c r="M42" s="106"/>
      <c r="N42" s="105">
        <f>1!N42</f>
        <v>0</v>
      </c>
      <c r="O42" s="106"/>
      <c r="P42" s="105">
        <f>1!P42</f>
        <v>0</v>
      </c>
      <c r="Q42" s="107"/>
      <c r="R42" s="106"/>
      <c r="S42" s="3"/>
      <c r="T42" s="3"/>
    </row>
    <row r="43" spans="1:20" ht="12.75">
      <c r="A43" s="123">
        <f>1!A43</f>
        <v>0</v>
      </c>
      <c r="B43" s="104"/>
      <c r="C43" s="54">
        <f>1!C43</f>
        <v>0</v>
      </c>
      <c r="D43" s="102">
        <f>1!D43</f>
        <v>0</v>
      </c>
      <c r="E43" s="104"/>
      <c r="F43" s="102">
        <f>1!F43</f>
        <v>0</v>
      </c>
      <c r="G43" s="104"/>
      <c r="H43" s="102">
        <f>1!H43</f>
        <v>0</v>
      </c>
      <c r="I43" s="104"/>
      <c r="J43" s="102">
        <f>1!J43</f>
        <v>0</v>
      </c>
      <c r="K43" s="104"/>
      <c r="L43" s="102">
        <f>1!L43</f>
        <v>0</v>
      </c>
      <c r="M43" s="104"/>
      <c r="N43" s="102">
        <f>1!N43</f>
        <v>0</v>
      </c>
      <c r="O43" s="104"/>
      <c r="P43" s="102">
        <f>1!P43</f>
        <v>0</v>
      </c>
      <c r="Q43" s="103"/>
      <c r="R43" s="104"/>
      <c r="S43" s="3"/>
      <c r="T43" s="3"/>
    </row>
    <row r="44" spans="1:20" ht="12.75">
      <c r="A44" s="123">
        <f>1!A44</f>
        <v>0</v>
      </c>
      <c r="B44" s="104"/>
      <c r="C44" s="54">
        <f>1!C44</f>
        <v>0</v>
      </c>
      <c r="D44" s="131">
        <f>1!D44</f>
        <v>0</v>
      </c>
      <c r="E44" s="132"/>
      <c r="F44" s="102">
        <f>1!F44</f>
        <v>0</v>
      </c>
      <c r="G44" s="104"/>
      <c r="H44" s="102">
        <f>1!H44</f>
        <v>0</v>
      </c>
      <c r="I44" s="104"/>
      <c r="J44" s="102">
        <f>1!J44</f>
        <v>0</v>
      </c>
      <c r="K44" s="104"/>
      <c r="L44" s="102">
        <f>1!L44</f>
        <v>0</v>
      </c>
      <c r="M44" s="104"/>
      <c r="N44" s="102">
        <f>1!N44</f>
        <v>0</v>
      </c>
      <c r="O44" s="104"/>
      <c r="P44" s="102">
        <f>1!P44</f>
        <v>0</v>
      </c>
      <c r="Q44" s="103"/>
      <c r="R44" s="104"/>
      <c r="S44" s="3"/>
      <c r="T44" s="3"/>
    </row>
    <row r="45" spans="1:18" ht="12.75">
      <c r="A45" s="123">
        <f>1!A45</f>
        <v>0</v>
      </c>
      <c r="B45" s="104"/>
      <c r="C45" s="54">
        <f>1!C45</f>
        <v>0</v>
      </c>
      <c r="D45" s="102">
        <f>1!D45</f>
        <v>0</v>
      </c>
      <c r="E45" s="104"/>
      <c r="F45" s="102">
        <f>1!F45</f>
        <v>0</v>
      </c>
      <c r="G45" s="104"/>
      <c r="H45" s="102">
        <f>1!H45</f>
        <v>0</v>
      </c>
      <c r="I45" s="104"/>
      <c r="J45" s="102">
        <f>1!J45</f>
        <v>0</v>
      </c>
      <c r="K45" s="104"/>
      <c r="L45" s="102">
        <f>1!L45</f>
        <v>0</v>
      </c>
      <c r="M45" s="104"/>
      <c r="N45" s="102">
        <f>1!N45</f>
        <v>0</v>
      </c>
      <c r="O45" s="104"/>
      <c r="P45" s="102">
        <f>1!P45</f>
        <v>0</v>
      </c>
      <c r="Q45" s="103"/>
      <c r="R45" s="104"/>
    </row>
    <row r="46" spans="1:18" ht="12.75">
      <c r="A46" s="123">
        <f>1!A46</f>
        <v>0</v>
      </c>
      <c r="B46" s="104"/>
      <c r="C46" s="54">
        <f>1!C46</f>
        <v>0</v>
      </c>
      <c r="D46" s="102">
        <f>1!D46</f>
        <v>0</v>
      </c>
      <c r="E46" s="104"/>
      <c r="F46" s="102">
        <f>1!F46</f>
        <v>0</v>
      </c>
      <c r="G46" s="104"/>
      <c r="H46" s="102">
        <f>1!H46</f>
        <v>0</v>
      </c>
      <c r="I46" s="104"/>
      <c r="J46" s="102">
        <f>1!J46</f>
        <v>0</v>
      </c>
      <c r="K46" s="104"/>
      <c r="L46" s="102">
        <f>1!L46</f>
        <v>0</v>
      </c>
      <c r="M46" s="104"/>
      <c r="N46" s="102">
        <f>1!N46</f>
        <v>0</v>
      </c>
      <c r="O46" s="104"/>
      <c r="P46" s="102">
        <f>1!P46</f>
        <v>0</v>
      </c>
      <c r="Q46" s="103"/>
      <c r="R46" s="104"/>
    </row>
  </sheetData>
  <mergeCells count="245">
    <mergeCell ref="P14:P15"/>
    <mergeCell ref="K14:K15"/>
    <mergeCell ref="J9:J12"/>
    <mergeCell ref="J18:J21"/>
    <mergeCell ref="M10:M12"/>
    <mergeCell ref="M19:M21"/>
    <mergeCell ref="O14:O15"/>
    <mergeCell ref="L14:L15"/>
    <mergeCell ref="M14:M15"/>
    <mergeCell ref="F25:F26"/>
    <mergeCell ref="F23:F24"/>
    <mergeCell ref="AM16:AM17"/>
    <mergeCell ref="AS16:AS17"/>
    <mergeCell ref="AI16:AI17"/>
    <mergeCell ref="S21:S22"/>
    <mergeCell ref="J16:J17"/>
    <mergeCell ref="M16:M17"/>
    <mergeCell ref="N23:N24"/>
    <mergeCell ref="O23:O24"/>
    <mergeCell ref="E16:E17"/>
    <mergeCell ref="F16:F17"/>
    <mergeCell ref="G16:G17"/>
    <mergeCell ref="AG25:AG26"/>
    <mergeCell ref="E25:E26"/>
    <mergeCell ref="I23:I24"/>
    <mergeCell ref="H25:H26"/>
    <mergeCell ref="I25:I26"/>
    <mergeCell ref="G25:G26"/>
    <mergeCell ref="L16:L17"/>
    <mergeCell ref="M34:M35"/>
    <mergeCell ref="N34:N35"/>
    <mergeCell ref="O34:O35"/>
    <mergeCell ref="M28:M30"/>
    <mergeCell ref="W34:W35"/>
    <mergeCell ref="U23:U30"/>
    <mergeCell ref="V25:V26"/>
    <mergeCell ref="W25:W26"/>
    <mergeCell ref="V34:V35"/>
    <mergeCell ref="U32:U39"/>
    <mergeCell ref="U2:W3"/>
    <mergeCell ref="AF15:AF16"/>
    <mergeCell ref="AG16:AG17"/>
    <mergeCell ref="W16:W17"/>
    <mergeCell ref="V16:V17"/>
    <mergeCell ref="AA16:AA17"/>
    <mergeCell ref="AC16:AC17"/>
    <mergeCell ref="Z15:Z16"/>
    <mergeCell ref="W7:W8"/>
    <mergeCell ref="U14:U21"/>
    <mergeCell ref="D9:D12"/>
    <mergeCell ref="D18:D21"/>
    <mergeCell ref="D27:D30"/>
    <mergeCell ref="G19:G21"/>
    <mergeCell ref="G28:G30"/>
    <mergeCell ref="A22:P22"/>
    <mergeCell ref="A23:A30"/>
    <mergeCell ref="D23:D24"/>
    <mergeCell ref="K16:K17"/>
    <mergeCell ref="D25:D26"/>
    <mergeCell ref="J1:K2"/>
    <mergeCell ref="E23:E24"/>
    <mergeCell ref="F14:F15"/>
    <mergeCell ref="G14:G15"/>
    <mergeCell ref="H14:H15"/>
    <mergeCell ref="I14:I15"/>
    <mergeCell ref="J14:J15"/>
    <mergeCell ref="I16:I17"/>
    <mergeCell ref="G23:G24"/>
    <mergeCell ref="H23:H24"/>
    <mergeCell ref="L45:M45"/>
    <mergeCell ref="N45:O45"/>
    <mergeCell ref="P45:R45"/>
    <mergeCell ref="A45:B45"/>
    <mergeCell ref="D45:E45"/>
    <mergeCell ref="F45:G45"/>
    <mergeCell ref="H45:I45"/>
    <mergeCell ref="S7:S8"/>
    <mergeCell ref="S16:S18"/>
    <mergeCell ref="A13:P13"/>
    <mergeCell ref="N16:N17"/>
    <mergeCell ref="O16:O17"/>
    <mergeCell ref="P16:P17"/>
    <mergeCell ref="N14:N15"/>
    <mergeCell ref="D16:D17"/>
    <mergeCell ref="K18:O18"/>
    <mergeCell ref="G10:G12"/>
    <mergeCell ref="L46:M46"/>
    <mergeCell ref="N46:O46"/>
    <mergeCell ref="E32:E33"/>
    <mergeCell ref="K32:K33"/>
    <mergeCell ref="L32:L33"/>
    <mergeCell ref="M32:M33"/>
    <mergeCell ref="N32:N33"/>
    <mergeCell ref="O32:O33"/>
    <mergeCell ref="K36:O36"/>
    <mergeCell ref="J45:K45"/>
    <mergeCell ref="A42:B42"/>
    <mergeCell ref="F34:F35"/>
    <mergeCell ref="B37:C37"/>
    <mergeCell ref="B38:C38"/>
    <mergeCell ref="B39:C39"/>
    <mergeCell ref="D36:D39"/>
    <mergeCell ref="J46:K46"/>
    <mergeCell ref="A46:B46"/>
    <mergeCell ref="F46:G46"/>
    <mergeCell ref="H46:I46"/>
    <mergeCell ref="D46:E46"/>
    <mergeCell ref="E27:I27"/>
    <mergeCell ref="B32:C33"/>
    <mergeCell ref="D32:D33"/>
    <mergeCell ref="D34:D35"/>
    <mergeCell ref="B34:C35"/>
    <mergeCell ref="E34:E35"/>
    <mergeCell ref="G34:G35"/>
    <mergeCell ref="I34:I35"/>
    <mergeCell ref="B29:C29"/>
    <mergeCell ref="B30:C30"/>
    <mergeCell ref="J7:J8"/>
    <mergeCell ref="I5:I6"/>
    <mergeCell ref="M5:M6"/>
    <mergeCell ref="K5:K6"/>
    <mergeCell ref="L5:L6"/>
    <mergeCell ref="L7:L8"/>
    <mergeCell ref="A14:A21"/>
    <mergeCell ref="B14:C15"/>
    <mergeCell ref="D14:D15"/>
    <mergeCell ref="E14:E15"/>
    <mergeCell ref="E18:I18"/>
    <mergeCell ref="B19:C19"/>
    <mergeCell ref="B20:C20"/>
    <mergeCell ref="B21:C21"/>
    <mergeCell ref="B18:C18"/>
    <mergeCell ref="H16:H17"/>
    <mergeCell ref="F7:F8"/>
    <mergeCell ref="G7:G8"/>
    <mergeCell ref="I7:I8"/>
    <mergeCell ref="H7:H8"/>
    <mergeCell ref="N5:N6"/>
    <mergeCell ref="M7:M8"/>
    <mergeCell ref="D5:D6"/>
    <mergeCell ref="E5:E6"/>
    <mergeCell ref="F5:F6"/>
    <mergeCell ref="G5:G6"/>
    <mergeCell ref="H5:H6"/>
    <mergeCell ref="J5:J6"/>
    <mergeCell ref="E7:E8"/>
    <mergeCell ref="K7:K8"/>
    <mergeCell ref="P46:R46"/>
    <mergeCell ref="A31:P31"/>
    <mergeCell ref="F32:F33"/>
    <mergeCell ref="G32:G33"/>
    <mergeCell ref="H32:H33"/>
    <mergeCell ref="I32:I33"/>
    <mergeCell ref="J32:J33"/>
    <mergeCell ref="A32:A39"/>
    <mergeCell ref="J36:J39"/>
    <mergeCell ref="E36:I36"/>
    <mergeCell ref="D43:E43"/>
    <mergeCell ref="D44:E44"/>
    <mergeCell ref="D42:E42"/>
    <mergeCell ref="H34:H35"/>
    <mergeCell ref="G37:G39"/>
    <mergeCell ref="J41:K41"/>
    <mergeCell ref="L41:M41"/>
    <mergeCell ref="F41:G41"/>
    <mergeCell ref="J44:K44"/>
    <mergeCell ref="H43:I43"/>
    <mergeCell ref="L42:M42"/>
    <mergeCell ref="J42:K42"/>
    <mergeCell ref="H44:I44"/>
    <mergeCell ref="F43:G43"/>
    <mergeCell ref="F44:G44"/>
    <mergeCell ref="A5:A12"/>
    <mergeCell ref="A43:B43"/>
    <mergeCell ref="A44:B44"/>
    <mergeCell ref="D41:E41"/>
    <mergeCell ref="A41:B41"/>
    <mergeCell ref="B5:C6"/>
    <mergeCell ref="E9:I9"/>
    <mergeCell ref="H41:I41"/>
    <mergeCell ref="B36:C36"/>
    <mergeCell ref="B16:C17"/>
    <mergeCell ref="R16:R17"/>
    <mergeCell ref="R25:R26"/>
    <mergeCell ref="S25:S26"/>
    <mergeCell ref="P41:R41"/>
    <mergeCell ref="P23:P24"/>
    <mergeCell ref="P34:P35"/>
    <mergeCell ref="P32:P33"/>
    <mergeCell ref="R33:S38"/>
    <mergeCell ref="L43:M43"/>
    <mergeCell ref="L44:M44"/>
    <mergeCell ref="J43:K43"/>
    <mergeCell ref="F42:G42"/>
    <mergeCell ref="H42:I42"/>
    <mergeCell ref="A1:A2"/>
    <mergeCell ref="Q28:Q30"/>
    <mergeCell ref="C1:E2"/>
    <mergeCell ref="F1:I2"/>
    <mergeCell ref="L1:O2"/>
    <mergeCell ref="P25:P26"/>
    <mergeCell ref="D7:D8"/>
    <mergeCell ref="B7:C8"/>
    <mergeCell ref="B10:C10"/>
    <mergeCell ref="B11:C11"/>
    <mergeCell ref="N41:O41"/>
    <mergeCell ref="P43:R43"/>
    <mergeCell ref="P44:R44"/>
    <mergeCell ref="N42:O42"/>
    <mergeCell ref="N43:O43"/>
    <mergeCell ref="N44:O44"/>
    <mergeCell ref="P42:R42"/>
    <mergeCell ref="B12:C12"/>
    <mergeCell ref="B9:C9"/>
    <mergeCell ref="B25:C26"/>
    <mergeCell ref="B28:C28"/>
    <mergeCell ref="B23:C24"/>
    <mergeCell ref="B27:C27"/>
    <mergeCell ref="AA25:AA26"/>
    <mergeCell ref="J27:J30"/>
    <mergeCell ref="N25:N26"/>
    <mergeCell ref="O25:O26"/>
    <mergeCell ref="K25:K26"/>
    <mergeCell ref="L25:L26"/>
    <mergeCell ref="J25:J26"/>
    <mergeCell ref="J23:J24"/>
    <mergeCell ref="M37:M39"/>
    <mergeCell ref="K27:O27"/>
    <mergeCell ref="L34:L35"/>
    <mergeCell ref="K23:K24"/>
    <mergeCell ref="L23:L24"/>
    <mergeCell ref="M23:M24"/>
    <mergeCell ref="M25:M26"/>
    <mergeCell ref="K34:K35"/>
    <mergeCell ref="J34:J35"/>
    <mergeCell ref="N7:N8"/>
    <mergeCell ref="O7:O8"/>
    <mergeCell ref="U5:U12"/>
    <mergeCell ref="V7:V8"/>
    <mergeCell ref="R7:R9"/>
    <mergeCell ref="P5:P6"/>
    <mergeCell ref="O5:O6"/>
    <mergeCell ref="P7:P8"/>
    <mergeCell ref="S5:S6"/>
    <mergeCell ref="K9:O9"/>
  </mergeCells>
  <printOptions horizontalCentered="1" verticalCentered="1"/>
  <pageMargins left="0" right="0" top="0.25" bottom="0" header="0.25" footer="0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46"/>
  <sheetViews>
    <sheetView showGridLines="0" showZeros="0" zoomScale="84" zoomScaleNormal="84" workbookViewId="0" topLeftCell="A1">
      <selection activeCell="W38" sqref="W38:W39"/>
    </sheetView>
  </sheetViews>
  <sheetFormatPr defaultColWidth="9.140625" defaultRowHeight="12.75"/>
  <cols>
    <col min="1" max="1" width="5.7109375" style="1" customWidth="1"/>
    <col min="2" max="3" width="10.7109375" style="1" customWidth="1"/>
    <col min="4" max="17" width="5.7109375" style="1" customWidth="1"/>
    <col min="18" max="18" width="8.00390625" style="1" customWidth="1"/>
    <col min="19" max="20" width="12.7109375" style="1" customWidth="1"/>
    <col min="21" max="21" width="9.140625" style="1" customWidth="1"/>
    <col min="22" max="22" width="38.28125" style="25" customWidth="1"/>
    <col min="23" max="23" width="15.7109375" style="1" customWidth="1"/>
    <col min="24" max="26" width="9.140625" style="1" customWidth="1"/>
    <col min="27" max="27" width="11.421875" style="1" bestFit="1" customWidth="1"/>
    <col min="28" max="16384" width="9.140625" style="1" customWidth="1"/>
  </cols>
  <sheetData>
    <row r="1" spans="1:26" ht="13.5" thickBot="1">
      <c r="A1" s="108"/>
      <c r="C1" s="111" t="s">
        <v>31</v>
      </c>
      <c r="D1" s="111"/>
      <c r="E1" s="111"/>
      <c r="F1" s="112">
        <f>1!F1</f>
        <v>0</v>
      </c>
      <c r="G1" s="112"/>
      <c r="H1" s="112"/>
      <c r="I1" s="112"/>
      <c r="J1" s="150" t="str">
        <f>1!J1</f>
        <v>to</v>
      </c>
      <c r="K1" s="150"/>
      <c r="L1" s="114">
        <f>1!L1</f>
        <v>0</v>
      </c>
      <c r="M1" s="114"/>
      <c r="N1" s="114"/>
      <c r="O1" s="114"/>
      <c r="Z1" s="22">
        <f>SUM(N7,N16,N25,N34)</f>
        <v>0</v>
      </c>
    </row>
    <row r="2" spans="1:26" ht="13.5" thickBot="1">
      <c r="A2" s="109"/>
      <c r="C2" s="111"/>
      <c r="D2" s="111"/>
      <c r="E2" s="111"/>
      <c r="F2" s="113"/>
      <c r="G2" s="113"/>
      <c r="H2" s="113"/>
      <c r="I2" s="113"/>
      <c r="J2" s="150"/>
      <c r="K2" s="150"/>
      <c r="L2" s="115"/>
      <c r="M2" s="115"/>
      <c r="N2" s="115"/>
      <c r="O2" s="115"/>
      <c r="S2" s="20" t="s">
        <v>37</v>
      </c>
      <c r="T2" s="38"/>
      <c r="U2" s="151" t="s">
        <v>55</v>
      </c>
      <c r="V2" s="152"/>
      <c r="W2" s="153"/>
      <c r="Z2" s="22">
        <f>SUM(O7,O16,O25,O34)</f>
        <v>0</v>
      </c>
    </row>
    <row r="3" spans="1:23" ht="14.25" thickBo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3">
        <f>SUM(O7,O16,O25,O34)</f>
        <v>0</v>
      </c>
      <c r="T3" s="39"/>
      <c r="U3" s="154"/>
      <c r="V3" s="155"/>
      <c r="W3" s="156"/>
    </row>
    <row r="4" spans="1:23" ht="13.5" customHeight="1" thickBot="1">
      <c r="A4" s="21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8"/>
      <c r="T4" s="13"/>
      <c r="U4" s="45"/>
      <c r="V4" s="46"/>
      <c r="W4" s="47"/>
    </row>
    <row r="5" spans="1:23" ht="12" customHeight="1" thickBot="1">
      <c r="A5" s="120">
        <v>29</v>
      </c>
      <c r="B5" s="125" t="s">
        <v>30</v>
      </c>
      <c r="C5" s="126"/>
      <c r="D5" s="118" t="s">
        <v>0</v>
      </c>
      <c r="E5" s="81" t="s">
        <v>1</v>
      </c>
      <c r="F5" s="140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8" t="s">
        <v>7</v>
      </c>
      <c r="L5" s="88" t="s">
        <v>9</v>
      </c>
      <c r="M5" s="66" t="s">
        <v>8</v>
      </c>
      <c r="N5" s="66" t="s">
        <v>10</v>
      </c>
      <c r="O5" s="66" t="s">
        <v>11</v>
      </c>
      <c r="P5" s="66" t="s">
        <v>40</v>
      </c>
      <c r="Q5" s="8"/>
      <c r="R5" s="8"/>
      <c r="S5" s="65" t="s">
        <v>39</v>
      </c>
      <c r="T5" s="38"/>
      <c r="U5" s="72">
        <v>29</v>
      </c>
      <c r="V5" s="43" t="s">
        <v>54</v>
      </c>
      <c r="W5" s="49"/>
    </row>
    <row r="6" spans="1:23" ht="14.25" customHeight="1" thickBot="1">
      <c r="A6" s="121"/>
      <c r="B6" s="127"/>
      <c r="C6" s="128"/>
      <c r="D6" s="141"/>
      <c r="E6" s="82"/>
      <c r="F6" s="67"/>
      <c r="G6" s="82"/>
      <c r="H6" s="82"/>
      <c r="I6" s="82"/>
      <c r="J6" s="82"/>
      <c r="K6" s="82"/>
      <c r="L6" s="82"/>
      <c r="M6" s="67"/>
      <c r="N6" s="67"/>
      <c r="O6" s="67"/>
      <c r="P6" s="67"/>
      <c r="Q6" s="13"/>
      <c r="R6" s="3"/>
      <c r="S6" s="77"/>
      <c r="T6" s="40"/>
      <c r="U6" s="73"/>
      <c r="V6" s="30" t="s">
        <v>48</v>
      </c>
      <c r="W6" s="50"/>
    </row>
    <row r="7" spans="1:23" ht="7.5" customHeight="1" thickTop="1">
      <c r="A7" s="121"/>
      <c r="B7" s="98"/>
      <c r="C7" s="99"/>
      <c r="D7" s="116">
        <f>IF(W6=0,"",W6)</f>
      </c>
      <c r="E7" s="142">
        <f>IF(W12=0,"",AA31)</f>
      </c>
      <c r="F7" s="116">
        <f>IF(W6=0,"",W6+AA31)</f>
      </c>
      <c r="G7" s="129">
        <f>IF(W9=0,"",W9)</f>
      </c>
      <c r="H7" s="116">
        <f>IF(ISERROR(Y10),"",Y10)</f>
      </c>
      <c r="I7" s="129">
        <f>IF(W10=0,"",W10)</f>
      </c>
      <c r="J7" s="135">
        <f>IF(ISERROR(Y11),"",Y11)</f>
      </c>
      <c r="K7" s="133">
        <f>IF(W7=0,"",W7)</f>
      </c>
      <c r="L7" s="86">
        <f>IF(W5=0,"",W5)</f>
      </c>
      <c r="M7" s="70">
        <f>IF(AA24=0,"",AA24)</f>
      </c>
      <c r="N7" s="70">
        <f>IF(ISERROR(Y13),"",Y13)</f>
      </c>
      <c r="O7" s="70">
        <f>IF(ISERROR(Y15),"",Y15)</f>
      </c>
      <c r="P7" s="68"/>
      <c r="Q7" s="12"/>
      <c r="R7" s="76"/>
      <c r="S7" s="147">
        <f>SUM(N7,N16,N25,N34)</f>
        <v>0</v>
      </c>
      <c r="T7" s="33"/>
      <c r="U7" s="73"/>
      <c r="V7" s="75" t="s">
        <v>49</v>
      </c>
      <c r="W7" s="160"/>
    </row>
    <row r="8" spans="1:23" ht="7.5" customHeight="1" thickBot="1">
      <c r="A8" s="121"/>
      <c r="B8" s="100"/>
      <c r="C8" s="101"/>
      <c r="D8" s="117"/>
      <c r="E8" s="143"/>
      <c r="F8" s="117"/>
      <c r="G8" s="130"/>
      <c r="H8" s="117"/>
      <c r="I8" s="130"/>
      <c r="J8" s="136"/>
      <c r="K8" s="134"/>
      <c r="L8" s="87"/>
      <c r="M8" s="71"/>
      <c r="N8" s="71"/>
      <c r="O8" s="71"/>
      <c r="P8" s="69"/>
      <c r="Q8" s="12"/>
      <c r="R8" s="76"/>
      <c r="S8" s="148"/>
      <c r="T8" s="34"/>
      <c r="U8" s="73"/>
      <c r="V8" s="75"/>
      <c r="W8" s="161"/>
    </row>
    <row r="9" spans="1:46" ht="13.5" customHeight="1" thickBot="1">
      <c r="A9" s="121"/>
      <c r="B9" s="89"/>
      <c r="C9" s="90"/>
      <c r="D9" s="95"/>
      <c r="E9" s="78" t="s">
        <v>12</v>
      </c>
      <c r="F9" s="79"/>
      <c r="G9" s="79"/>
      <c r="H9" s="79"/>
      <c r="I9" s="80"/>
      <c r="J9" s="95"/>
      <c r="K9" s="78" t="s">
        <v>12</v>
      </c>
      <c r="L9" s="79"/>
      <c r="M9" s="79"/>
      <c r="N9" s="79"/>
      <c r="O9" s="80"/>
      <c r="P9" s="61"/>
      <c r="Q9" s="12"/>
      <c r="R9" s="76"/>
      <c r="T9" s="41"/>
      <c r="U9" s="73"/>
      <c r="V9" s="30" t="s">
        <v>50</v>
      </c>
      <c r="W9" s="50"/>
      <c r="X9" s="44"/>
      <c r="Y9" s="22" t="e">
        <f>SUM(W6+AB28)</f>
        <v>#VALUE!</v>
      </c>
      <c r="Z9" s="1">
        <f>IF(ISERROR(X10),"",X10)</f>
        <v>0</v>
      </c>
      <c r="AA9" s="1">
        <f>COS(AB9)</f>
        <v>1</v>
      </c>
      <c r="AB9" s="1">
        <f>RADIANS(W6)</f>
        <v>0</v>
      </c>
      <c r="AE9" s="22" t="e">
        <f>SUM(W15+AH28)</f>
        <v>#VALUE!</v>
      </c>
      <c r="AF9" s="1">
        <f>IF(ISERROR(AD10),"",AD10)</f>
        <v>0</v>
      </c>
      <c r="AG9" s="1">
        <f>COS(AH9)</f>
        <v>1</v>
      </c>
      <c r="AH9" s="1">
        <f>RADIANS(W15)</f>
        <v>0</v>
      </c>
      <c r="AK9" s="22" t="e">
        <f>SUM(W24+AN28)</f>
        <v>#VALUE!</v>
      </c>
      <c r="AL9" s="1">
        <f>IF(ISERROR(AJ11),"",AJ11)</f>
        <v>0</v>
      </c>
      <c r="AM9" s="1">
        <f>COS(AN9)</f>
        <v>1</v>
      </c>
      <c r="AN9" s="1">
        <f>RADIANS(W24)</f>
        <v>0</v>
      </c>
      <c r="AQ9" s="22" t="e">
        <f>SUM(W33+AT28)</f>
        <v>#VALUE!</v>
      </c>
      <c r="AR9" s="1">
        <f>IF(ISERROR(AP10),"",AP10)</f>
        <v>0</v>
      </c>
      <c r="AS9" s="1">
        <f>COS(AT9)</f>
        <v>1</v>
      </c>
      <c r="AT9" s="1">
        <f>RADIANS(W33)</f>
        <v>0</v>
      </c>
    </row>
    <row r="10" spans="1:45" ht="14.25" customHeight="1" thickBot="1" thickTop="1">
      <c r="A10" s="121"/>
      <c r="B10" s="89"/>
      <c r="C10" s="90"/>
      <c r="D10" s="96"/>
      <c r="E10" s="17" t="s">
        <v>13</v>
      </c>
      <c r="F10" s="56"/>
      <c r="G10" s="83"/>
      <c r="H10" s="17" t="s">
        <v>13</v>
      </c>
      <c r="I10" s="56"/>
      <c r="J10" s="96"/>
      <c r="K10" s="17" t="s">
        <v>13</v>
      </c>
      <c r="L10" s="59"/>
      <c r="M10" s="83"/>
      <c r="N10" s="17" t="s">
        <v>13</v>
      </c>
      <c r="O10" s="59"/>
      <c r="P10" s="60"/>
      <c r="Q10" s="12"/>
      <c r="R10" s="3"/>
      <c r="S10" s="20" t="s">
        <v>25</v>
      </c>
      <c r="T10" s="40"/>
      <c r="U10" s="73"/>
      <c r="V10" s="30" t="s">
        <v>51</v>
      </c>
      <c r="W10" s="50"/>
      <c r="X10" s="44"/>
      <c r="Y10" s="22" t="e">
        <f>SUM(F7+W9)</f>
        <v>#VALUE!</v>
      </c>
      <c r="Z10" s="25" t="s">
        <v>41</v>
      </c>
      <c r="AA10" s="26">
        <f>SUM(W7*AA9)</f>
        <v>0</v>
      </c>
      <c r="AE10" s="22" t="e">
        <f>SUM(F16+W18)</f>
        <v>#VALUE!</v>
      </c>
      <c r="AF10" s="25" t="s">
        <v>41</v>
      </c>
      <c r="AG10" s="26">
        <f>SUM(W16*AG9)</f>
        <v>0</v>
      </c>
      <c r="AK10" s="22" t="e">
        <f>SUM(F25+W27)</f>
        <v>#VALUE!</v>
      </c>
      <c r="AL10" s="25" t="s">
        <v>41</v>
      </c>
      <c r="AM10" s="26">
        <f>SUM(W25*AM9)</f>
        <v>0</v>
      </c>
      <c r="AQ10" s="22" t="e">
        <f>SUM(F34+W36)</f>
        <v>#VALUE!</v>
      </c>
      <c r="AR10" s="25" t="s">
        <v>41</v>
      </c>
      <c r="AS10" s="26">
        <f>SUM(W34*AS9)</f>
        <v>0</v>
      </c>
    </row>
    <row r="11" spans="1:44" ht="14.25" customHeight="1" thickBot="1" thickTop="1">
      <c r="A11" s="121"/>
      <c r="B11" s="89"/>
      <c r="C11" s="90"/>
      <c r="D11" s="96"/>
      <c r="E11" s="15" t="s">
        <v>14</v>
      </c>
      <c r="F11" s="16" t="s">
        <v>15</v>
      </c>
      <c r="G11" s="84"/>
      <c r="H11" s="15" t="s">
        <v>14</v>
      </c>
      <c r="I11" s="16" t="s">
        <v>15</v>
      </c>
      <c r="J11" s="96"/>
      <c r="K11" s="15" t="s">
        <v>14</v>
      </c>
      <c r="L11" s="16" t="s">
        <v>15</v>
      </c>
      <c r="M11" s="84"/>
      <c r="N11" s="15" t="s">
        <v>14</v>
      </c>
      <c r="O11" s="16" t="s">
        <v>15</v>
      </c>
      <c r="P11" s="60"/>
      <c r="Q11" s="12"/>
      <c r="R11" s="3"/>
      <c r="S11" s="64"/>
      <c r="T11" s="40"/>
      <c r="U11" s="73"/>
      <c r="V11" s="30" t="s">
        <v>52</v>
      </c>
      <c r="W11" s="50">
        <f>1!W11</f>
        <v>0</v>
      </c>
      <c r="X11" s="29"/>
      <c r="Y11" s="22" t="e">
        <f>SUM(Y10+W10)</f>
        <v>#VALUE!</v>
      </c>
      <c r="Z11" s="25"/>
      <c r="AE11" s="22" t="e">
        <f>SUM(AE10+W19)</f>
        <v>#VALUE!</v>
      </c>
      <c r="AF11" s="25"/>
      <c r="AK11" s="22" t="e">
        <f>SUM(AK10+W28)</f>
        <v>#VALUE!</v>
      </c>
      <c r="AL11" s="25"/>
      <c r="AQ11" s="22" t="e">
        <f>SUM(AQ10+W37)</f>
        <v>#VALUE!</v>
      </c>
      <c r="AR11" s="25"/>
    </row>
    <row r="12" spans="1:46" ht="13.5" customHeight="1" thickBot="1">
      <c r="A12" s="122"/>
      <c r="B12" s="91"/>
      <c r="C12" s="92"/>
      <c r="D12" s="97"/>
      <c r="E12" s="57"/>
      <c r="F12" s="58"/>
      <c r="G12" s="85"/>
      <c r="H12" s="57"/>
      <c r="I12" s="58"/>
      <c r="J12" s="97"/>
      <c r="K12" s="57"/>
      <c r="L12" s="58"/>
      <c r="M12" s="85"/>
      <c r="N12" s="57"/>
      <c r="O12" s="58"/>
      <c r="P12" s="62"/>
      <c r="Q12" s="12"/>
      <c r="R12" s="3"/>
      <c r="T12" s="41"/>
      <c r="U12" s="74"/>
      <c r="V12" s="32" t="s">
        <v>53</v>
      </c>
      <c r="W12" s="50">
        <f>1!W12</f>
        <v>0</v>
      </c>
      <c r="X12" s="29"/>
      <c r="Y12" s="1" t="e">
        <f>SUM((W5/AA24))</f>
        <v>#DIV/0!</v>
      </c>
      <c r="Z12" s="25"/>
      <c r="AA12" s="1">
        <f>SIN(AB12)</f>
        <v>0</v>
      </c>
      <c r="AB12" s="1">
        <f>RADIANS(W6)</f>
        <v>0</v>
      </c>
      <c r="AE12" s="1" t="e">
        <f>SUM((W14/AG24))</f>
        <v>#DIV/0!</v>
      </c>
      <c r="AF12" s="25"/>
      <c r="AG12" s="1">
        <f>SIN(AH12)</f>
        <v>0</v>
      </c>
      <c r="AH12" s="1">
        <f>RADIANS(W15)</f>
        <v>0</v>
      </c>
      <c r="AK12" s="1" t="e">
        <f>SUM((W23/AM24))</f>
        <v>#DIV/0!</v>
      </c>
      <c r="AL12" s="25"/>
      <c r="AM12" s="1">
        <f>SIN(AN12)</f>
        <v>0</v>
      </c>
      <c r="AN12" s="1">
        <f>RADIANS(W24)</f>
        <v>0</v>
      </c>
      <c r="AQ12" s="1" t="e">
        <f>SUM((W32/AS24))</f>
        <v>#DIV/0!</v>
      </c>
      <c r="AR12" s="25"/>
      <c r="AS12" s="1">
        <f>SIN(AT12)</f>
        <v>0</v>
      </c>
      <c r="AT12" s="1">
        <f>RADIANS(W33)</f>
        <v>0</v>
      </c>
    </row>
    <row r="13" spans="1:45" ht="13.5" thickBo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1"/>
      <c r="R13" s="3"/>
      <c r="S13" s="20" t="s">
        <v>26</v>
      </c>
      <c r="T13" s="38"/>
      <c r="U13" s="45"/>
      <c r="V13" s="30"/>
      <c r="W13" s="51"/>
      <c r="X13" s="29"/>
      <c r="Y13" s="22" t="e">
        <f>SUM(Y12*60)</f>
        <v>#DIV/0!</v>
      </c>
      <c r="Z13" s="25" t="s">
        <v>42</v>
      </c>
      <c r="AA13" s="26">
        <f>SUM(W7*AA12)</f>
        <v>0</v>
      </c>
      <c r="AE13" s="22" t="e">
        <f>SUM(AE12*60)</f>
        <v>#DIV/0!</v>
      </c>
      <c r="AF13" s="25" t="s">
        <v>42</v>
      </c>
      <c r="AG13" s="26">
        <f>SUM(W16*AG12)</f>
        <v>0</v>
      </c>
      <c r="AK13" s="22" t="e">
        <f>SUM(AK12*60)</f>
        <v>#DIV/0!</v>
      </c>
      <c r="AL13" s="25" t="s">
        <v>42</v>
      </c>
      <c r="AM13" s="26">
        <f>SUM(W25*AM12)</f>
        <v>0</v>
      </c>
      <c r="AQ13" s="22" t="e">
        <f>SUM(AQ12*60)</f>
        <v>#DIV/0!</v>
      </c>
      <c r="AR13" s="25" t="s">
        <v>42</v>
      </c>
      <c r="AS13" s="26">
        <f>SUM(W34*AS12)</f>
        <v>0</v>
      </c>
    </row>
    <row r="14" spans="1:44" ht="12" customHeight="1" thickBot="1" thickTop="1">
      <c r="A14" s="120">
        <v>30</v>
      </c>
      <c r="B14" s="125" t="s">
        <v>30</v>
      </c>
      <c r="C14" s="126"/>
      <c r="D14" s="118" t="s">
        <v>0</v>
      </c>
      <c r="E14" s="81" t="s">
        <v>1</v>
      </c>
      <c r="F14" s="140" t="s">
        <v>2</v>
      </c>
      <c r="G14" s="81" t="s">
        <v>3</v>
      </c>
      <c r="H14" s="81" t="s">
        <v>4</v>
      </c>
      <c r="I14" s="81" t="s">
        <v>5</v>
      </c>
      <c r="J14" s="81" t="s">
        <v>6</v>
      </c>
      <c r="K14" s="88" t="s">
        <v>7</v>
      </c>
      <c r="L14" s="88" t="s">
        <v>9</v>
      </c>
      <c r="M14" s="66" t="s">
        <v>8</v>
      </c>
      <c r="N14" s="66" t="s">
        <v>10</v>
      </c>
      <c r="O14" s="66" t="s">
        <v>11</v>
      </c>
      <c r="P14" s="66" t="s">
        <v>40</v>
      </c>
      <c r="Q14" s="13"/>
      <c r="R14" s="3"/>
      <c r="S14" s="10"/>
      <c r="T14" s="12"/>
      <c r="U14" s="72">
        <v>30</v>
      </c>
      <c r="V14" s="43" t="s">
        <v>54</v>
      </c>
      <c r="W14" s="49"/>
      <c r="X14" s="29"/>
      <c r="Y14" s="1" t="e">
        <f>SUM(10/60*Y13)</f>
        <v>#DIV/0!</v>
      </c>
      <c r="Z14" s="25"/>
      <c r="AE14" s="1" t="e">
        <f>SUM(10/60*AE13)</f>
        <v>#DIV/0!</v>
      </c>
      <c r="AF14" s="25"/>
      <c r="AK14" s="1" t="e">
        <f>SUM(10/60*AK13)</f>
        <v>#DIV/0!</v>
      </c>
      <c r="AL14" s="25"/>
      <c r="AQ14" s="1" t="e">
        <f>SUM(10/60*AQ13)</f>
        <v>#DIV/0!</v>
      </c>
      <c r="AR14" s="25"/>
    </row>
    <row r="15" spans="1:47" ht="12" customHeight="1" thickBot="1">
      <c r="A15" s="121"/>
      <c r="B15" s="127"/>
      <c r="C15" s="128"/>
      <c r="D15" s="141"/>
      <c r="E15" s="82"/>
      <c r="F15" s="67"/>
      <c r="G15" s="82"/>
      <c r="H15" s="82"/>
      <c r="I15" s="82"/>
      <c r="J15" s="82"/>
      <c r="K15" s="82"/>
      <c r="L15" s="82"/>
      <c r="M15" s="67"/>
      <c r="N15" s="67"/>
      <c r="O15" s="67"/>
      <c r="P15" s="67"/>
      <c r="Q15" s="13"/>
      <c r="R15" s="3"/>
      <c r="S15" s="2"/>
      <c r="T15" s="12"/>
      <c r="U15" s="73"/>
      <c r="V15" s="30" t="s">
        <v>48</v>
      </c>
      <c r="W15" s="50"/>
      <c r="X15" s="29"/>
      <c r="Y15" s="1" t="e">
        <f>ROUNDUP(Y14,1)</f>
        <v>#DIV/0!</v>
      </c>
      <c r="Z15" s="157" t="s">
        <v>43</v>
      </c>
      <c r="AA15" s="1">
        <f>COS(AB15)</f>
        <v>-1</v>
      </c>
      <c r="AB15" s="1">
        <f>RADIANS(AC16)</f>
        <v>3.141592653589793</v>
      </c>
      <c r="AC15" s="1">
        <f>IF(W12&gt;=180,W12-180,W12+180)</f>
        <v>180</v>
      </c>
      <c r="AE15" s="1" t="e">
        <f>ROUNDUP(AE14,1)</f>
        <v>#DIV/0!</v>
      </c>
      <c r="AF15" s="157" t="s">
        <v>43</v>
      </c>
      <c r="AG15" s="1">
        <f>COS(AH15)</f>
        <v>-1</v>
      </c>
      <c r="AH15" s="1">
        <f>RADIANS(AI16)</f>
        <v>3.141592653589793</v>
      </c>
      <c r="AI15" s="1">
        <f>IF(W21&gt;=180,W21-180,W21+180)</f>
        <v>180</v>
      </c>
      <c r="AK15" s="1" t="e">
        <f>ROUNDUP(AK14,1)</f>
        <v>#DIV/0!</v>
      </c>
      <c r="AL15" s="25" t="s">
        <v>43</v>
      </c>
      <c r="AM15" s="1">
        <f>COS(AN15)</f>
        <v>-1</v>
      </c>
      <c r="AN15" s="1">
        <f>RADIANS(AO16)</f>
        <v>3.141592653589793</v>
      </c>
      <c r="AO15" s="1">
        <f>IF(W30&gt;=180,W30-180,W30+180)</f>
        <v>180</v>
      </c>
      <c r="AQ15" s="1" t="e">
        <f>ROUNDUP(AQ14,1)</f>
        <v>#DIV/0!</v>
      </c>
      <c r="AR15" s="25" t="s">
        <v>43</v>
      </c>
      <c r="AS15" s="1">
        <f>COS(AT15)</f>
        <v>-1</v>
      </c>
      <c r="AT15" s="1">
        <f>RADIANS(AU16)</f>
        <v>3.141592653589793</v>
      </c>
      <c r="AU15" s="1">
        <f>IF(W39&gt;=180,W39-180,W39+180)</f>
        <v>180</v>
      </c>
    </row>
    <row r="16" spans="1:47" ht="7.5" customHeight="1">
      <c r="A16" s="121"/>
      <c r="B16" s="98"/>
      <c r="C16" s="99"/>
      <c r="D16" s="144">
        <f>IF(W15=0,"",W15)</f>
      </c>
      <c r="E16" s="142">
        <f>IF(W21=0,"",AG31)</f>
      </c>
      <c r="F16" s="116">
        <f>IF(W15=0,"",W15+AG31)</f>
      </c>
      <c r="G16" s="129">
        <f>IF(W18=0,"",W18)</f>
      </c>
      <c r="H16" s="116">
        <f>IF(ISERROR(AE10),"",AE10)</f>
      </c>
      <c r="I16" s="129">
        <f>IF(W19=0,"",W19)</f>
      </c>
      <c r="J16" s="135">
        <f>IF(ISERROR(AE11),"",AE11)</f>
      </c>
      <c r="K16" s="133">
        <f>IF(W16=0,"",W16)</f>
      </c>
      <c r="L16" s="86">
        <f>IF(W14=0,"",W14)</f>
      </c>
      <c r="M16" s="70">
        <f>IF(AG24=0,"",AG24)</f>
      </c>
      <c r="N16" s="70">
        <f>IF(ISERROR(AE13),"",AE13)</f>
      </c>
      <c r="O16" s="70">
        <f>IF(ISERROR(AE15),"",AE15)</f>
      </c>
      <c r="P16" s="68"/>
      <c r="Q16" s="12"/>
      <c r="R16" s="93"/>
      <c r="S16" s="65" t="s">
        <v>35</v>
      </c>
      <c r="T16" s="38"/>
      <c r="U16" s="73"/>
      <c r="V16" s="75" t="s">
        <v>49</v>
      </c>
      <c r="W16" s="160"/>
      <c r="Z16" s="157"/>
      <c r="AA16" s="158">
        <f>SUM(W11*AA15)</f>
        <v>0</v>
      </c>
      <c r="AC16" s="162">
        <f>SUM(AC15)</f>
        <v>180</v>
      </c>
      <c r="AF16" s="157"/>
      <c r="AG16" s="158">
        <f>SUM(W20*AG15)</f>
        <v>0</v>
      </c>
      <c r="AI16" s="162">
        <f>SUM(AI15)</f>
        <v>180</v>
      </c>
      <c r="AL16" s="25"/>
      <c r="AM16" s="158">
        <f>SUM(W29*AM15)</f>
        <v>0</v>
      </c>
      <c r="AO16" s="1">
        <f>SUM(AO15)</f>
        <v>180</v>
      </c>
      <c r="AR16" s="25"/>
      <c r="AS16" s="158">
        <f>SUM(W38*AS15)</f>
        <v>0</v>
      </c>
      <c r="AU16" s="1">
        <f>SUM(AU15)</f>
        <v>180</v>
      </c>
    </row>
    <row r="17" spans="1:45" ht="7.5" customHeight="1" thickBot="1">
      <c r="A17" s="121"/>
      <c r="B17" s="100"/>
      <c r="C17" s="101"/>
      <c r="D17" s="145"/>
      <c r="E17" s="143"/>
      <c r="F17" s="117"/>
      <c r="G17" s="130"/>
      <c r="H17" s="117"/>
      <c r="I17" s="130"/>
      <c r="J17" s="136"/>
      <c r="K17" s="134"/>
      <c r="L17" s="87"/>
      <c r="M17" s="71"/>
      <c r="N17" s="71"/>
      <c r="O17" s="71"/>
      <c r="P17" s="69"/>
      <c r="Q17" s="12"/>
      <c r="R17" s="93"/>
      <c r="S17" s="77"/>
      <c r="T17" s="38"/>
      <c r="U17" s="73"/>
      <c r="V17" s="75"/>
      <c r="W17" s="161"/>
      <c r="Z17" s="25"/>
      <c r="AA17" s="159"/>
      <c r="AC17" s="162"/>
      <c r="AF17" s="25"/>
      <c r="AG17" s="159"/>
      <c r="AI17" s="162"/>
      <c r="AL17" s="25"/>
      <c r="AM17" s="159"/>
      <c r="AR17" s="25"/>
      <c r="AS17" s="159"/>
    </row>
    <row r="18" spans="1:44" ht="13.5" customHeight="1" thickBot="1">
      <c r="A18" s="121"/>
      <c r="B18" s="89"/>
      <c r="C18" s="90"/>
      <c r="D18" s="95"/>
      <c r="E18" s="78" t="s">
        <v>12</v>
      </c>
      <c r="F18" s="79"/>
      <c r="G18" s="79"/>
      <c r="H18" s="79"/>
      <c r="I18" s="80"/>
      <c r="J18" s="95"/>
      <c r="K18" s="78" t="s">
        <v>12</v>
      </c>
      <c r="L18" s="79"/>
      <c r="M18" s="79"/>
      <c r="N18" s="79"/>
      <c r="O18" s="80"/>
      <c r="P18" s="61"/>
      <c r="Q18" s="12"/>
      <c r="R18" s="3"/>
      <c r="S18" s="149"/>
      <c r="T18" s="38"/>
      <c r="U18" s="73"/>
      <c r="V18" s="30" t="s">
        <v>50</v>
      </c>
      <c r="W18" s="50"/>
      <c r="Y18" s="22"/>
      <c r="Z18" s="25"/>
      <c r="AE18" s="22"/>
      <c r="AF18" s="25"/>
      <c r="AK18" s="22"/>
      <c r="AL18" s="25"/>
      <c r="AM18" s="3"/>
      <c r="AQ18" s="22"/>
      <c r="AR18" s="25"/>
    </row>
    <row r="19" spans="1:46" ht="13.5" customHeight="1" thickBot="1" thickTop="1">
      <c r="A19" s="121"/>
      <c r="B19" s="89"/>
      <c r="C19" s="90"/>
      <c r="D19" s="96"/>
      <c r="E19" s="17" t="s">
        <v>13</v>
      </c>
      <c r="F19" s="56"/>
      <c r="G19" s="83"/>
      <c r="H19" s="17" t="s">
        <v>13</v>
      </c>
      <c r="I19" s="56"/>
      <c r="J19" s="96"/>
      <c r="K19" s="17" t="s">
        <v>13</v>
      </c>
      <c r="L19" s="59"/>
      <c r="M19" s="83"/>
      <c r="N19" s="17" t="s">
        <v>13</v>
      </c>
      <c r="O19" s="59"/>
      <c r="P19" s="60"/>
      <c r="Q19" s="12"/>
      <c r="R19" s="3"/>
      <c r="S19" s="9">
        <f>SUM(W12)</f>
        <v>0</v>
      </c>
      <c r="T19" s="12"/>
      <c r="U19" s="73"/>
      <c r="V19" s="30" t="s">
        <v>51</v>
      </c>
      <c r="W19" s="50"/>
      <c r="Y19" s="22"/>
      <c r="Z19" s="25"/>
      <c r="AA19" s="1">
        <f>SIN(AB19)</f>
        <v>1.22514845490862E-16</v>
      </c>
      <c r="AB19" s="1">
        <f>RADIANS(AC16)</f>
        <v>3.141592653589793</v>
      </c>
      <c r="AE19" s="22"/>
      <c r="AF19" s="25"/>
      <c r="AG19" s="1">
        <f>SIN(AH19)</f>
        <v>1.22514845490862E-16</v>
      </c>
      <c r="AH19" s="1">
        <f>RADIANS(AI16)</f>
        <v>3.141592653589793</v>
      </c>
      <c r="AK19" s="22"/>
      <c r="AL19" s="25"/>
      <c r="AM19" s="1">
        <f>SIN(AN19)</f>
        <v>1.22514845490862E-16</v>
      </c>
      <c r="AN19" s="1">
        <f>RADIANS(AO16)</f>
        <v>3.141592653589793</v>
      </c>
      <c r="AQ19" s="22"/>
      <c r="AR19" s="25"/>
      <c r="AS19" s="1">
        <f>SIN(AT19)</f>
        <v>1.22514845490862E-16</v>
      </c>
      <c r="AT19" s="1">
        <f>RADIANS(AU16)</f>
        <v>3.141592653589793</v>
      </c>
    </row>
    <row r="20" spans="1:45" ht="13.5" customHeight="1" thickBot="1">
      <c r="A20" s="121"/>
      <c r="B20" s="89"/>
      <c r="C20" s="90"/>
      <c r="D20" s="96"/>
      <c r="E20" s="15" t="s">
        <v>14</v>
      </c>
      <c r="F20" s="16" t="s">
        <v>15</v>
      </c>
      <c r="G20" s="84"/>
      <c r="H20" s="15" t="s">
        <v>14</v>
      </c>
      <c r="I20" s="16" t="s">
        <v>15</v>
      </c>
      <c r="J20" s="96"/>
      <c r="K20" s="15" t="s">
        <v>14</v>
      </c>
      <c r="L20" s="16" t="s">
        <v>15</v>
      </c>
      <c r="M20" s="84"/>
      <c r="N20" s="15" t="s">
        <v>14</v>
      </c>
      <c r="O20" s="16" t="s">
        <v>15</v>
      </c>
      <c r="P20" s="60"/>
      <c r="Q20" s="12"/>
      <c r="R20" s="3"/>
      <c r="T20" s="41"/>
      <c r="U20" s="73"/>
      <c r="V20" s="30" t="s">
        <v>52</v>
      </c>
      <c r="W20" s="50">
        <f>1!W11</f>
        <v>0</v>
      </c>
      <c r="Y20" s="22"/>
      <c r="Z20" s="25" t="s">
        <v>44</v>
      </c>
      <c r="AA20" s="26">
        <f>SUM(W11*AA19)</f>
        <v>0</v>
      </c>
      <c r="AE20" s="22"/>
      <c r="AF20" s="25" t="s">
        <v>44</v>
      </c>
      <c r="AG20" s="26">
        <f>SUM(W20*AG19)</f>
        <v>0</v>
      </c>
      <c r="AK20" s="22"/>
      <c r="AL20" s="25" t="s">
        <v>44</v>
      </c>
      <c r="AM20" s="26">
        <f>SUM(W29*AM19)</f>
        <v>0</v>
      </c>
      <c r="AQ20" s="22"/>
      <c r="AR20" s="25" t="s">
        <v>44</v>
      </c>
      <c r="AS20" s="26">
        <f>SUM(W38*AS19)</f>
        <v>0</v>
      </c>
    </row>
    <row r="21" spans="1:23" ht="13.5" customHeight="1" thickBot="1">
      <c r="A21" s="122"/>
      <c r="B21" s="91"/>
      <c r="C21" s="92"/>
      <c r="D21" s="97"/>
      <c r="E21" s="57"/>
      <c r="F21" s="58"/>
      <c r="G21" s="85"/>
      <c r="H21" s="57"/>
      <c r="I21" s="58"/>
      <c r="J21" s="97"/>
      <c r="K21" s="57"/>
      <c r="L21" s="58"/>
      <c r="M21" s="85"/>
      <c r="N21" s="57"/>
      <c r="O21" s="58"/>
      <c r="P21" s="62"/>
      <c r="Q21" s="12"/>
      <c r="R21" s="3"/>
      <c r="S21" s="65" t="s">
        <v>36</v>
      </c>
      <c r="T21" s="38"/>
      <c r="U21" s="74"/>
      <c r="V21" s="32" t="s">
        <v>53</v>
      </c>
      <c r="W21" s="50">
        <f>1!W12</f>
        <v>0</v>
      </c>
    </row>
    <row r="22" spans="1:46" ht="14.25" customHeight="1" thickBo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1"/>
      <c r="R22" s="3"/>
      <c r="S22" s="149"/>
      <c r="T22" s="38"/>
      <c r="U22" s="45"/>
      <c r="V22" s="31"/>
      <c r="W22" s="52"/>
      <c r="Y22" s="22"/>
      <c r="Z22" s="25" t="s">
        <v>45</v>
      </c>
      <c r="AA22" s="1">
        <f>SUM(AA10+AA16)</f>
        <v>0</v>
      </c>
      <c r="AB22" s="1">
        <f>SUM(AA22*AA22)</f>
        <v>0</v>
      </c>
      <c r="AE22" s="22"/>
      <c r="AF22" s="25" t="s">
        <v>45</v>
      </c>
      <c r="AG22" s="1">
        <f>SUM(AG10+AG16)</f>
        <v>0</v>
      </c>
      <c r="AH22" s="1">
        <f>SUM(AG22*AG22)</f>
        <v>0</v>
      </c>
      <c r="AK22" s="22"/>
      <c r="AL22" s="25" t="s">
        <v>45</v>
      </c>
      <c r="AM22" s="1">
        <f>SUM(AM10+AM16)</f>
        <v>0</v>
      </c>
      <c r="AN22" s="1">
        <f>SUM(AM22*AM22)</f>
        <v>0</v>
      </c>
      <c r="AQ22" s="22"/>
      <c r="AR22" s="25" t="s">
        <v>45</v>
      </c>
      <c r="AS22" s="1">
        <f>SUM(AS10+AS16)</f>
        <v>0</v>
      </c>
      <c r="AT22" s="1">
        <f>SUM(AS22*AS22)</f>
        <v>0</v>
      </c>
    </row>
    <row r="23" spans="1:46" ht="13.5" customHeight="1" thickBot="1">
      <c r="A23" s="120">
        <v>31</v>
      </c>
      <c r="B23" s="125" t="s">
        <v>30</v>
      </c>
      <c r="C23" s="126"/>
      <c r="D23" s="118" t="s">
        <v>0</v>
      </c>
      <c r="E23" s="81" t="s">
        <v>1</v>
      </c>
      <c r="F23" s="140" t="s">
        <v>2</v>
      </c>
      <c r="G23" s="81" t="s">
        <v>3</v>
      </c>
      <c r="H23" s="81" t="s">
        <v>4</v>
      </c>
      <c r="I23" s="81" t="s">
        <v>5</v>
      </c>
      <c r="J23" s="81" t="s">
        <v>6</v>
      </c>
      <c r="K23" s="88" t="s">
        <v>7</v>
      </c>
      <c r="L23" s="88" t="s">
        <v>9</v>
      </c>
      <c r="M23" s="66" t="s">
        <v>8</v>
      </c>
      <c r="N23" s="66" t="s">
        <v>10</v>
      </c>
      <c r="O23" s="66" t="s">
        <v>11</v>
      </c>
      <c r="P23" s="66" t="s">
        <v>40</v>
      </c>
      <c r="Q23" s="13"/>
      <c r="R23" s="3"/>
      <c r="S23" s="24">
        <f>SUM(W11)</f>
        <v>0</v>
      </c>
      <c r="T23" s="42"/>
      <c r="U23" s="72">
        <v>31</v>
      </c>
      <c r="V23" s="43" t="s">
        <v>54</v>
      </c>
      <c r="W23" s="49"/>
      <c r="Z23" s="25" t="s">
        <v>46</v>
      </c>
      <c r="AA23" s="1">
        <f>SUM(AA13+AA20)</f>
        <v>0</v>
      </c>
      <c r="AB23" s="1">
        <f>SUM(AA23*AA23)</f>
        <v>0</v>
      </c>
      <c r="AF23" s="25" t="s">
        <v>46</v>
      </c>
      <c r="AG23" s="1">
        <f>SUM(AG13+AG20)</f>
        <v>0</v>
      </c>
      <c r="AH23" s="1">
        <f>SUM(AG23*AG23)</f>
        <v>0</v>
      </c>
      <c r="AL23" s="25" t="s">
        <v>46</v>
      </c>
      <c r="AM23" s="1">
        <f>SUM(AM13+AM20)</f>
        <v>0</v>
      </c>
      <c r="AN23" s="1">
        <f>SUM(AM23*AM23)</f>
        <v>0</v>
      </c>
      <c r="AR23" s="25" t="s">
        <v>46</v>
      </c>
      <c r="AS23" s="1">
        <f>SUM(AS13+AS20)</f>
        <v>0</v>
      </c>
      <c r="AT23" s="1">
        <f>SUM(AS23*AS23)</f>
        <v>0</v>
      </c>
    </row>
    <row r="24" spans="1:46" ht="13.5" customHeight="1" thickBot="1">
      <c r="A24" s="121"/>
      <c r="B24" s="127"/>
      <c r="C24" s="128"/>
      <c r="D24" s="141"/>
      <c r="E24" s="82"/>
      <c r="F24" s="67"/>
      <c r="G24" s="82"/>
      <c r="H24" s="82"/>
      <c r="I24" s="82"/>
      <c r="J24" s="82"/>
      <c r="K24" s="82"/>
      <c r="L24" s="82"/>
      <c r="M24" s="67"/>
      <c r="N24" s="67"/>
      <c r="O24" s="67"/>
      <c r="P24" s="67"/>
      <c r="Q24" s="13"/>
      <c r="R24" s="3"/>
      <c r="S24" s="7"/>
      <c r="T24" s="12"/>
      <c r="U24" s="73"/>
      <c r="V24" s="30" t="s">
        <v>48</v>
      </c>
      <c r="W24" s="50"/>
      <c r="Z24" s="25"/>
      <c r="AA24" s="1">
        <f>SQRT(AB24)</f>
        <v>0</v>
      </c>
      <c r="AB24" s="1">
        <f>SUM(AB22:AB23)</f>
        <v>0</v>
      </c>
      <c r="AF24" s="25"/>
      <c r="AG24" s="1">
        <f>SQRT(AH24)</f>
        <v>0</v>
      </c>
      <c r="AH24" s="1">
        <f>SUM(AH22:AH23)</f>
        <v>0</v>
      </c>
      <c r="AL24" s="25"/>
      <c r="AM24" s="1">
        <f>SQRT(AN24)</f>
        <v>0</v>
      </c>
      <c r="AN24" s="1">
        <f>SUM(AN22:AN23)</f>
        <v>0</v>
      </c>
      <c r="AR24" s="25"/>
      <c r="AS24" s="1">
        <f>SQRT(AT24)</f>
        <v>0</v>
      </c>
      <c r="AT24" s="1">
        <f>SUM(AT22:AT23)</f>
        <v>0</v>
      </c>
    </row>
    <row r="25" spans="1:46" ht="7.5" customHeight="1">
      <c r="A25" s="121"/>
      <c r="B25" s="98"/>
      <c r="C25" s="99"/>
      <c r="D25" s="144">
        <f>IF(W24=0,"",W24)</f>
      </c>
      <c r="E25" s="142">
        <f>IF(W30=0,"",AM31)</f>
      </c>
      <c r="F25" s="116">
        <f>IF(W24=0,"",W24+AM31)</f>
      </c>
      <c r="G25" s="129">
        <f>IF(W27=0,"",W27)</f>
      </c>
      <c r="H25" s="116">
        <f>IF(ISERROR(AK10),"",AK10)</f>
      </c>
      <c r="I25" s="129">
        <f>IF(W28=0,"",W28)</f>
      </c>
      <c r="J25" s="135">
        <f>IF(ISERROR(AK11),"",AK11)</f>
      </c>
      <c r="K25" s="133">
        <f>IF(W25=0,"",W25)</f>
      </c>
      <c r="L25" s="86">
        <f>IF(W23=0,"",W23)</f>
      </c>
      <c r="M25" s="70">
        <f>IF(AM24=0,"",AM24)</f>
      </c>
      <c r="N25" s="70">
        <f>IF(ISERROR(AK13),"",AK13)</f>
      </c>
      <c r="O25" s="70">
        <f>IF(ISERROR(AK15),"",AK15)</f>
      </c>
      <c r="P25" s="68"/>
      <c r="Q25" s="12"/>
      <c r="R25" s="93"/>
      <c r="S25" s="118" t="s">
        <v>27</v>
      </c>
      <c r="T25" s="11"/>
      <c r="U25" s="73"/>
      <c r="V25" s="75" t="s">
        <v>49</v>
      </c>
      <c r="W25" s="160"/>
      <c r="Z25" s="25"/>
      <c r="AA25" s="93"/>
      <c r="AB25" s="3"/>
      <c r="AF25" s="25"/>
      <c r="AG25" s="93"/>
      <c r="AH25" s="3"/>
      <c r="AL25" s="25"/>
      <c r="AM25" s="3"/>
      <c r="AN25" s="3"/>
      <c r="AR25" s="25"/>
      <c r="AS25" s="3"/>
      <c r="AT25" s="3"/>
    </row>
    <row r="26" spans="1:46" ht="7.5" customHeight="1" thickBot="1">
      <c r="A26" s="121"/>
      <c r="B26" s="100"/>
      <c r="C26" s="101"/>
      <c r="D26" s="145"/>
      <c r="E26" s="143"/>
      <c r="F26" s="117"/>
      <c r="G26" s="130"/>
      <c r="H26" s="117"/>
      <c r="I26" s="130"/>
      <c r="J26" s="136"/>
      <c r="K26" s="134"/>
      <c r="L26" s="87"/>
      <c r="M26" s="71"/>
      <c r="N26" s="71"/>
      <c r="O26" s="71"/>
      <c r="P26" s="69"/>
      <c r="Q26" s="12"/>
      <c r="R26" s="93"/>
      <c r="S26" s="119"/>
      <c r="T26" s="11"/>
      <c r="U26" s="73"/>
      <c r="V26" s="75"/>
      <c r="W26" s="161"/>
      <c r="Z26" s="25"/>
      <c r="AA26" s="94"/>
      <c r="AB26" s="27"/>
      <c r="AF26" s="25"/>
      <c r="AG26" s="94"/>
      <c r="AH26" s="27"/>
      <c r="AL26" s="25"/>
      <c r="AM26" s="27"/>
      <c r="AN26" s="27"/>
      <c r="AR26" s="25"/>
      <c r="AS26" s="27"/>
      <c r="AT26" s="27"/>
    </row>
    <row r="27" spans="1:44" ht="14.25" customHeight="1" thickBot="1" thickTop="1">
      <c r="A27" s="121"/>
      <c r="B27" s="89"/>
      <c r="C27" s="90"/>
      <c r="D27" s="95"/>
      <c r="E27" s="78" t="s">
        <v>12</v>
      </c>
      <c r="F27" s="79"/>
      <c r="G27" s="79"/>
      <c r="H27" s="79"/>
      <c r="I27" s="80"/>
      <c r="J27" s="95"/>
      <c r="K27" s="78" t="s">
        <v>12</v>
      </c>
      <c r="L27" s="79"/>
      <c r="M27" s="79"/>
      <c r="N27" s="79"/>
      <c r="O27" s="80"/>
      <c r="P27" s="61"/>
      <c r="Q27" s="12"/>
      <c r="R27" s="3"/>
      <c r="S27" s="4"/>
      <c r="T27" s="12"/>
      <c r="U27" s="73"/>
      <c r="V27" s="30" t="s">
        <v>50</v>
      </c>
      <c r="W27" s="50"/>
      <c r="Y27" s="22"/>
      <c r="Z27" s="25"/>
      <c r="AE27" s="22"/>
      <c r="AF27" s="25"/>
      <c r="AK27" s="22"/>
      <c r="AL27" s="25"/>
      <c r="AQ27" s="22"/>
      <c r="AR27" s="25"/>
    </row>
    <row r="28" spans="1:47" ht="14.25" customHeight="1" thickBot="1" thickTop="1">
      <c r="A28" s="121"/>
      <c r="B28" s="89"/>
      <c r="C28" s="90"/>
      <c r="D28" s="96"/>
      <c r="E28" s="17" t="s">
        <v>13</v>
      </c>
      <c r="F28" s="56"/>
      <c r="G28" s="83"/>
      <c r="H28" s="17" t="s">
        <v>13</v>
      </c>
      <c r="I28" s="56"/>
      <c r="J28" s="96"/>
      <c r="K28" s="17" t="s">
        <v>13</v>
      </c>
      <c r="L28" s="59"/>
      <c r="M28" s="83"/>
      <c r="N28" s="17" t="s">
        <v>13</v>
      </c>
      <c r="O28" s="59"/>
      <c r="P28" s="60"/>
      <c r="Q28" s="110" t="s">
        <v>34</v>
      </c>
      <c r="R28" s="3"/>
      <c r="S28" s="7"/>
      <c r="T28" s="12"/>
      <c r="U28" s="73"/>
      <c r="V28" s="30" t="s">
        <v>51</v>
      </c>
      <c r="W28" s="50"/>
      <c r="Y28" s="22"/>
      <c r="Z28" s="25" t="s">
        <v>47</v>
      </c>
      <c r="AA28" s="1">
        <f>IF(ISERROR(AA23/AA22),"",AA23/AA22)</f>
      </c>
      <c r="AB28" s="48" t="e">
        <f>IF(W6&lt;W12,AA29,0-AA29)</f>
        <v>#VALUE!</v>
      </c>
      <c r="AC28" s="44">
        <f>IF(ISERROR(AB28),"",AB28)</f>
      </c>
      <c r="AE28" s="22"/>
      <c r="AF28" s="25" t="s">
        <v>47</v>
      </c>
      <c r="AG28" s="1">
        <f>IF(ISERROR(AG23/AG22),"",AG23/AG22)</f>
      </c>
      <c r="AH28" s="48" t="e">
        <f>IF(W15&lt;W21,AG29,0-AG29)</f>
        <v>#VALUE!</v>
      </c>
      <c r="AI28" s="44">
        <f>IF(ISERROR(AH28),"",AH28)</f>
      </c>
      <c r="AK28" s="22"/>
      <c r="AL28" s="25" t="s">
        <v>47</v>
      </c>
      <c r="AM28" s="1">
        <f>IF(ISERROR(AM23/AM22),"",AM23/AM22)</f>
      </c>
      <c r="AN28" s="48" t="e">
        <f>IF(W24&lt;W30,AM29,0-AM29)</f>
        <v>#VALUE!</v>
      </c>
      <c r="AO28" s="44">
        <f>IF(ISERROR(AN28),"",AN28)</f>
      </c>
      <c r="AQ28" s="22"/>
      <c r="AR28" s="25" t="s">
        <v>47</v>
      </c>
      <c r="AS28" s="1">
        <f>IF(ISERROR(AS23/AS22),"",AS23/AS22)</f>
      </c>
      <c r="AT28" s="48" t="e">
        <f>IF(W33&lt;W39,AS29,0-AS29)</f>
        <v>#VALUE!</v>
      </c>
      <c r="AU28" s="44">
        <f>IF(ISERROR(AT28),"",AT28)</f>
      </c>
    </row>
    <row r="29" spans="1:47" ht="13.5" customHeight="1" thickBot="1">
      <c r="A29" s="121"/>
      <c r="B29" s="89"/>
      <c r="C29" s="90"/>
      <c r="D29" s="96"/>
      <c r="E29" s="15" t="s">
        <v>14</v>
      </c>
      <c r="F29" s="16" t="s">
        <v>15</v>
      </c>
      <c r="G29" s="84"/>
      <c r="H29" s="15" t="s">
        <v>14</v>
      </c>
      <c r="I29" s="16" t="s">
        <v>15</v>
      </c>
      <c r="J29" s="96"/>
      <c r="K29" s="15" t="s">
        <v>14</v>
      </c>
      <c r="L29" s="16" t="s">
        <v>15</v>
      </c>
      <c r="M29" s="84"/>
      <c r="N29" s="15" t="s">
        <v>14</v>
      </c>
      <c r="O29" s="16" t="s">
        <v>15</v>
      </c>
      <c r="P29" s="60"/>
      <c r="Q29" s="110"/>
      <c r="R29" s="3"/>
      <c r="S29" s="18" t="s">
        <v>28</v>
      </c>
      <c r="T29" s="11"/>
      <c r="U29" s="73"/>
      <c r="V29" s="30" t="s">
        <v>52</v>
      </c>
      <c r="W29" s="50">
        <f>1!W11</f>
        <v>0</v>
      </c>
      <c r="Y29" s="22"/>
      <c r="Z29" s="25"/>
      <c r="AA29" s="22" t="e">
        <f>ATAN(AA28)</f>
        <v>#VALUE!</v>
      </c>
      <c r="AB29" s="1" t="e">
        <f>DEGREES(AA28)</f>
        <v>#VALUE!</v>
      </c>
      <c r="AC29" s="29"/>
      <c r="AE29" s="22"/>
      <c r="AF29" s="25"/>
      <c r="AG29" s="22" t="e">
        <f>ATAN(AG28)</f>
        <v>#VALUE!</v>
      </c>
      <c r="AH29" s="1" t="e">
        <f>DEGREES(AG28)</f>
        <v>#VALUE!</v>
      </c>
      <c r="AI29" s="29"/>
      <c r="AK29" s="22"/>
      <c r="AL29" s="25"/>
      <c r="AM29" s="22" t="e">
        <f>ATAN(AM28)</f>
        <v>#VALUE!</v>
      </c>
      <c r="AN29" s="1" t="e">
        <f>DEGREES(AM28)</f>
        <v>#VALUE!</v>
      </c>
      <c r="AO29" s="29"/>
      <c r="AQ29" s="22"/>
      <c r="AR29" s="25"/>
      <c r="AS29" s="22" t="e">
        <f>ATAN(AS28)</f>
        <v>#VALUE!</v>
      </c>
      <c r="AT29" s="1" t="e">
        <f>DEGREES(AS28)</f>
        <v>#VALUE!</v>
      </c>
      <c r="AU29" s="29"/>
    </row>
    <row r="30" spans="1:26" ht="14.25" customHeight="1" thickBot="1" thickTop="1">
      <c r="A30" s="122"/>
      <c r="B30" s="91"/>
      <c r="C30" s="92"/>
      <c r="D30" s="97"/>
      <c r="E30" s="57"/>
      <c r="F30" s="58"/>
      <c r="G30" s="85"/>
      <c r="H30" s="57"/>
      <c r="I30" s="58"/>
      <c r="J30" s="97"/>
      <c r="K30" s="57"/>
      <c r="L30" s="58"/>
      <c r="M30" s="85"/>
      <c r="N30" s="57"/>
      <c r="O30" s="58"/>
      <c r="P30" s="62"/>
      <c r="Q30" s="110"/>
      <c r="R30" s="3"/>
      <c r="S30" s="4"/>
      <c r="T30" s="3"/>
      <c r="U30" s="74"/>
      <c r="V30" s="32" t="s">
        <v>53</v>
      </c>
      <c r="W30" s="50">
        <f>1!W12</f>
        <v>0</v>
      </c>
      <c r="Z30" s="25"/>
    </row>
    <row r="31" spans="1:45" ht="13.5" thickBo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1"/>
      <c r="R31" s="3"/>
      <c r="S31" s="7"/>
      <c r="T31" s="3"/>
      <c r="U31" s="45"/>
      <c r="V31" s="31"/>
      <c r="W31" s="52"/>
      <c r="Y31" s="28"/>
      <c r="Z31" s="25"/>
      <c r="AA31" s="1">
        <f>IF(AA16=0,0,AB28)</f>
        <v>0</v>
      </c>
      <c r="AG31" s="1">
        <f>IF(AG16=0,0,AH28)</f>
        <v>0</v>
      </c>
      <c r="AM31" s="1">
        <f>IF(AM16=0,0,AN28)</f>
        <v>0</v>
      </c>
      <c r="AS31" s="1">
        <f>IF(AS16=0,0,AT28)</f>
        <v>0</v>
      </c>
    </row>
    <row r="32" spans="1:23" ht="13.5" customHeight="1" thickBot="1">
      <c r="A32" s="120">
        <v>32</v>
      </c>
      <c r="B32" s="125" t="s">
        <v>30</v>
      </c>
      <c r="C32" s="126"/>
      <c r="D32" s="118" t="s">
        <v>0</v>
      </c>
      <c r="E32" s="81" t="s">
        <v>1</v>
      </c>
      <c r="F32" s="140" t="s">
        <v>2</v>
      </c>
      <c r="G32" s="81" t="s">
        <v>3</v>
      </c>
      <c r="H32" s="81" t="s">
        <v>4</v>
      </c>
      <c r="I32" s="81" t="s">
        <v>5</v>
      </c>
      <c r="J32" s="81" t="s">
        <v>6</v>
      </c>
      <c r="K32" s="88" t="s">
        <v>7</v>
      </c>
      <c r="L32" s="88" t="s">
        <v>9</v>
      </c>
      <c r="M32" s="66" t="s">
        <v>8</v>
      </c>
      <c r="N32" s="66" t="s">
        <v>10</v>
      </c>
      <c r="O32" s="66" t="s">
        <v>11</v>
      </c>
      <c r="P32" s="66" t="s">
        <v>40</v>
      </c>
      <c r="Q32" s="13"/>
      <c r="R32" s="19" t="s">
        <v>33</v>
      </c>
      <c r="S32" s="55" t="str">
        <f>1!$S$32</f>
        <v>Barstow</v>
      </c>
      <c r="T32" s="35"/>
      <c r="U32" s="72">
        <v>32</v>
      </c>
      <c r="V32" s="43" t="s">
        <v>54</v>
      </c>
      <c r="W32" s="49"/>
    </row>
    <row r="33" spans="1:27" ht="13.5" customHeight="1" thickBot="1">
      <c r="A33" s="121"/>
      <c r="B33" s="127"/>
      <c r="C33" s="128"/>
      <c r="D33" s="141"/>
      <c r="E33" s="82"/>
      <c r="F33" s="67"/>
      <c r="G33" s="82"/>
      <c r="H33" s="82"/>
      <c r="I33" s="82"/>
      <c r="J33" s="82"/>
      <c r="K33" s="82"/>
      <c r="L33" s="82"/>
      <c r="M33" s="67"/>
      <c r="N33" s="67"/>
      <c r="O33" s="67"/>
      <c r="P33" s="67"/>
      <c r="Q33" s="13"/>
      <c r="R33" s="163"/>
      <c r="S33" s="164"/>
      <c r="T33" s="36"/>
      <c r="U33" s="73"/>
      <c r="V33" s="30" t="s">
        <v>48</v>
      </c>
      <c r="W33" s="50"/>
      <c r="AA33"/>
    </row>
    <row r="34" spans="1:23" ht="7.5" customHeight="1">
      <c r="A34" s="121"/>
      <c r="B34" s="98"/>
      <c r="C34" s="99"/>
      <c r="D34" s="144">
        <f>IF(W33=0,"",W33)</f>
      </c>
      <c r="E34" s="142">
        <f>IF(W39=0,"",AS31)</f>
      </c>
      <c r="F34" s="116">
        <f>IF(W33=0,"",W33+AS31)</f>
      </c>
      <c r="G34" s="129">
        <f>IF(W36=0,"",W36)</f>
      </c>
      <c r="H34" s="116">
        <f>IF(ISERROR(AQ10),"",AQ10)</f>
      </c>
      <c r="I34" s="129">
        <f>IF(W37=0,"",W37)</f>
      </c>
      <c r="J34" s="135">
        <f>IF(ISERROR(AQ11),"",AQ11)</f>
      </c>
      <c r="K34" s="133">
        <f>IF(W34=0,"",W34)</f>
      </c>
      <c r="L34" s="86">
        <f>IF(W32=0,"",W32)</f>
      </c>
      <c r="M34" s="70">
        <f>IF(AS24=0,"",AS24)</f>
      </c>
      <c r="N34" s="70">
        <f>IF(ISERROR(AQ13),"",AQ13)</f>
      </c>
      <c r="O34" s="70">
        <f>IF(ISERROR(AQ15),"",AQ15)</f>
      </c>
      <c r="P34" s="68"/>
      <c r="Q34" s="12"/>
      <c r="R34" s="165"/>
      <c r="S34" s="166"/>
      <c r="T34" s="36"/>
      <c r="U34" s="73"/>
      <c r="V34" s="75" t="s">
        <v>49</v>
      </c>
      <c r="W34" s="160"/>
    </row>
    <row r="35" spans="1:23" ht="7.5" customHeight="1" thickBot="1">
      <c r="A35" s="121"/>
      <c r="B35" s="100"/>
      <c r="C35" s="101"/>
      <c r="D35" s="145"/>
      <c r="E35" s="143"/>
      <c r="F35" s="117"/>
      <c r="G35" s="130"/>
      <c r="H35" s="117"/>
      <c r="I35" s="130"/>
      <c r="J35" s="136"/>
      <c r="K35" s="134"/>
      <c r="L35" s="87"/>
      <c r="M35" s="71"/>
      <c r="N35" s="71"/>
      <c r="O35" s="71"/>
      <c r="P35" s="69"/>
      <c r="Q35" s="12"/>
      <c r="R35" s="165"/>
      <c r="S35" s="166"/>
      <c r="T35" s="36"/>
      <c r="U35" s="73"/>
      <c r="V35" s="75"/>
      <c r="W35" s="161"/>
    </row>
    <row r="36" spans="1:25" ht="13.5" customHeight="1" thickBot="1">
      <c r="A36" s="121"/>
      <c r="B36" s="89"/>
      <c r="C36" s="90"/>
      <c r="D36" s="95"/>
      <c r="E36" s="78" t="s">
        <v>12</v>
      </c>
      <c r="F36" s="79"/>
      <c r="G36" s="79"/>
      <c r="H36" s="79"/>
      <c r="I36" s="80"/>
      <c r="J36" s="95"/>
      <c r="K36" s="78" t="s">
        <v>12</v>
      </c>
      <c r="L36" s="79"/>
      <c r="M36" s="79"/>
      <c r="N36" s="79"/>
      <c r="O36" s="80"/>
      <c r="P36" s="61"/>
      <c r="Q36" s="12"/>
      <c r="R36" s="165"/>
      <c r="S36" s="166"/>
      <c r="T36" s="36"/>
      <c r="U36" s="73"/>
      <c r="V36" s="30" t="s">
        <v>50</v>
      </c>
      <c r="W36" s="50"/>
      <c r="Y36" s="22"/>
    </row>
    <row r="37" spans="1:25" ht="14.25" customHeight="1" thickBot="1" thickTop="1">
      <c r="A37" s="121"/>
      <c r="B37" s="89"/>
      <c r="C37" s="90"/>
      <c r="D37" s="96"/>
      <c r="E37" s="17" t="s">
        <v>13</v>
      </c>
      <c r="F37" s="56"/>
      <c r="G37" s="83"/>
      <c r="H37" s="17" t="s">
        <v>13</v>
      </c>
      <c r="I37" s="56"/>
      <c r="J37" s="96"/>
      <c r="K37" s="17" t="s">
        <v>13</v>
      </c>
      <c r="L37" s="59"/>
      <c r="M37" s="83"/>
      <c r="N37" s="17" t="s">
        <v>13</v>
      </c>
      <c r="O37" s="59"/>
      <c r="P37" s="60"/>
      <c r="Q37" s="12"/>
      <c r="R37" s="165"/>
      <c r="S37" s="166"/>
      <c r="T37" s="36"/>
      <c r="U37" s="73"/>
      <c r="V37" s="30" t="s">
        <v>51</v>
      </c>
      <c r="W37" s="50"/>
      <c r="Y37" s="22"/>
    </row>
    <row r="38" spans="1:25" ht="13.5" customHeight="1" thickBot="1">
      <c r="A38" s="121"/>
      <c r="B38" s="89"/>
      <c r="C38" s="90"/>
      <c r="D38" s="96"/>
      <c r="E38" s="15" t="s">
        <v>14</v>
      </c>
      <c r="F38" s="16" t="s">
        <v>15</v>
      </c>
      <c r="G38" s="84"/>
      <c r="H38" s="15" t="s">
        <v>14</v>
      </c>
      <c r="I38" s="16" t="s">
        <v>15</v>
      </c>
      <c r="J38" s="96"/>
      <c r="K38" s="15" t="s">
        <v>14</v>
      </c>
      <c r="L38" s="16" t="s">
        <v>15</v>
      </c>
      <c r="M38" s="84"/>
      <c r="N38" s="15" t="s">
        <v>14</v>
      </c>
      <c r="O38" s="16" t="s">
        <v>15</v>
      </c>
      <c r="P38" s="60"/>
      <c r="Q38" s="12"/>
      <c r="R38" s="165"/>
      <c r="S38" s="166"/>
      <c r="T38" s="36"/>
      <c r="U38" s="73"/>
      <c r="V38" s="30" t="s">
        <v>52</v>
      </c>
      <c r="W38" s="50">
        <f>1!W11</f>
        <v>0</v>
      </c>
      <c r="Y38" s="22"/>
    </row>
    <row r="39" spans="1:23" ht="13.5" customHeight="1" thickBot="1">
      <c r="A39" s="122"/>
      <c r="B39" s="91"/>
      <c r="C39" s="92"/>
      <c r="D39" s="97"/>
      <c r="E39" s="57"/>
      <c r="F39" s="58"/>
      <c r="G39" s="85"/>
      <c r="H39" s="57"/>
      <c r="I39" s="58"/>
      <c r="J39" s="97"/>
      <c r="K39" s="57"/>
      <c r="L39" s="58"/>
      <c r="M39" s="85"/>
      <c r="N39" s="57"/>
      <c r="O39" s="58"/>
      <c r="P39" s="63"/>
      <c r="Q39" s="12"/>
      <c r="R39" s="6" t="s">
        <v>29</v>
      </c>
      <c r="S39" s="5"/>
      <c r="T39" s="37"/>
      <c r="U39" s="74"/>
      <c r="V39" s="32" t="s">
        <v>53</v>
      </c>
      <c r="W39" s="50">
        <f>1!W12</f>
        <v>0</v>
      </c>
    </row>
    <row r="40" spans="1:25" ht="13.5" thickBo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3"/>
      <c r="Y40" s="22"/>
    </row>
    <row r="41" spans="1:20" ht="13.5" thickBot="1">
      <c r="A41" s="124" t="s">
        <v>16</v>
      </c>
      <c r="B41" s="124"/>
      <c r="C41" s="18" t="s">
        <v>17</v>
      </c>
      <c r="D41" s="78" t="s">
        <v>18</v>
      </c>
      <c r="E41" s="80"/>
      <c r="F41" s="78" t="s">
        <v>19</v>
      </c>
      <c r="G41" s="80"/>
      <c r="H41" s="78" t="s">
        <v>20</v>
      </c>
      <c r="I41" s="80"/>
      <c r="J41" s="78" t="s">
        <v>21</v>
      </c>
      <c r="K41" s="80"/>
      <c r="L41" s="78" t="s">
        <v>22</v>
      </c>
      <c r="M41" s="80"/>
      <c r="N41" s="78" t="s">
        <v>23</v>
      </c>
      <c r="O41" s="80"/>
      <c r="P41" s="78" t="s">
        <v>24</v>
      </c>
      <c r="Q41" s="79"/>
      <c r="R41" s="80"/>
      <c r="S41" s="3"/>
      <c r="T41" s="3"/>
    </row>
    <row r="42" spans="1:20" ht="13.5" thickTop="1">
      <c r="A42" s="146">
        <f>1!A42</f>
        <v>0</v>
      </c>
      <c r="B42" s="106"/>
      <c r="C42" s="53">
        <f>1!C42</f>
        <v>0</v>
      </c>
      <c r="D42" s="105">
        <f>1!D42</f>
        <v>0</v>
      </c>
      <c r="E42" s="106"/>
      <c r="F42" s="105">
        <f>1!F42</f>
        <v>0</v>
      </c>
      <c r="G42" s="106"/>
      <c r="H42" s="105">
        <f>1!H42</f>
        <v>0</v>
      </c>
      <c r="I42" s="106"/>
      <c r="J42" s="105">
        <f>1!J42</f>
        <v>0</v>
      </c>
      <c r="K42" s="106"/>
      <c r="L42" s="105">
        <f>1!L42</f>
        <v>0</v>
      </c>
      <c r="M42" s="106"/>
      <c r="N42" s="105">
        <f>1!N42</f>
        <v>0</v>
      </c>
      <c r="O42" s="106"/>
      <c r="P42" s="105">
        <f>1!P42</f>
        <v>0</v>
      </c>
      <c r="Q42" s="107"/>
      <c r="R42" s="106"/>
      <c r="S42" s="3"/>
      <c r="T42" s="3"/>
    </row>
    <row r="43" spans="1:20" ht="12.75">
      <c r="A43" s="123">
        <f>1!A43</f>
        <v>0</v>
      </c>
      <c r="B43" s="104"/>
      <c r="C43" s="54">
        <f>1!C43</f>
        <v>0</v>
      </c>
      <c r="D43" s="102">
        <f>1!D43</f>
        <v>0</v>
      </c>
      <c r="E43" s="104"/>
      <c r="F43" s="102">
        <f>1!F43</f>
        <v>0</v>
      </c>
      <c r="G43" s="104"/>
      <c r="H43" s="102">
        <f>1!H43</f>
        <v>0</v>
      </c>
      <c r="I43" s="104"/>
      <c r="J43" s="102">
        <f>1!J43</f>
        <v>0</v>
      </c>
      <c r="K43" s="104"/>
      <c r="L43" s="102">
        <f>1!L43</f>
        <v>0</v>
      </c>
      <c r="M43" s="104"/>
      <c r="N43" s="102">
        <f>1!N43</f>
        <v>0</v>
      </c>
      <c r="O43" s="104"/>
      <c r="P43" s="102">
        <f>1!P43</f>
        <v>0</v>
      </c>
      <c r="Q43" s="103"/>
      <c r="R43" s="104"/>
      <c r="S43" s="3"/>
      <c r="T43" s="3"/>
    </row>
    <row r="44" spans="1:20" ht="12.75">
      <c r="A44" s="123">
        <f>1!A44</f>
        <v>0</v>
      </c>
      <c r="B44" s="104"/>
      <c r="C44" s="54">
        <f>1!C44</f>
        <v>0</v>
      </c>
      <c r="D44" s="131">
        <f>1!D44</f>
        <v>0</v>
      </c>
      <c r="E44" s="132"/>
      <c r="F44" s="102">
        <f>1!F44</f>
        <v>0</v>
      </c>
      <c r="G44" s="104"/>
      <c r="H44" s="102">
        <f>1!H44</f>
        <v>0</v>
      </c>
      <c r="I44" s="104"/>
      <c r="J44" s="102">
        <f>1!J44</f>
        <v>0</v>
      </c>
      <c r="K44" s="104"/>
      <c r="L44" s="102">
        <f>1!L44</f>
        <v>0</v>
      </c>
      <c r="M44" s="104"/>
      <c r="N44" s="102">
        <f>1!N44</f>
        <v>0</v>
      </c>
      <c r="O44" s="104"/>
      <c r="P44" s="102">
        <f>1!P44</f>
        <v>0</v>
      </c>
      <c r="Q44" s="103"/>
      <c r="R44" s="104"/>
      <c r="S44" s="3"/>
      <c r="T44" s="3"/>
    </row>
    <row r="45" spans="1:18" ht="12.75">
      <c r="A45" s="123">
        <f>1!A45</f>
        <v>0</v>
      </c>
      <c r="B45" s="104"/>
      <c r="C45" s="54">
        <f>1!C45</f>
        <v>0</v>
      </c>
      <c r="D45" s="102">
        <f>1!D45</f>
        <v>0</v>
      </c>
      <c r="E45" s="104"/>
      <c r="F45" s="102">
        <f>1!F45</f>
        <v>0</v>
      </c>
      <c r="G45" s="104"/>
      <c r="H45" s="102">
        <f>1!H45</f>
        <v>0</v>
      </c>
      <c r="I45" s="104"/>
      <c r="J45" s="102">
        <f>1!J45</f>
        <v>0</v>
      </c>
      <c r="K45" s="104"/>
      <c r="L45" s="102">
        <f>1!L45</f>
        <v>0</v>
      </c>
      <c r="M45" s="104"/>
      <c r="N45" s="102">
        <f>1!N45</f>
        <v>0</v>
      </c>
      <c r="O45" s="104"/>
      <c r="P45" s="102">
        <f>1!P45</f>
        <v>0</v>
      </c>
      <c r="Q45" s="103"/>
      <c r="R45" s="104"/>
    </row>
    <row r="46" spans="1:18" ht="12.75">
      <c r="A46" s="123">
        <f>1!A46</f>
        <v>0</v>
      </c>
      <c r="B46" s="104"/>
      <c r="C46" s="54">
        <f>1!C46</f>
        <v>0</v>
      </c>
      <c r="D46" s="102">
        <f>1!D46</f>
        <v>0</v>
      </c>
      <c r="E46" s="104"/>
      <c r="F46" s="102">
        <f>1!F46</f>
        <v>0</v>
      </c>
      <c r="G46" s="104"/>
      <c r="H46" s="102">
        <f>1!H46</f>
        <v>0</v>
      </c>
      <c r="I46" s="104"/>
      <c r="J46" s="102">
        <f>1!J46</f>
        <v>0</v>
      </c>
      <c r="K46" s="104"/>
      <c r="L46" s="102">
        <f>1!L46</f>
        <v>0</v>
      </c>
      <c r="M46" s="104"/>
      <c r="N46" s="102">
        <f>1!N46</f>
        <v>0</v>
      </c>
      <c r="O46" s="104"/>
      <c r="P46" s="102">
        <f>1!P46</f>
        <v>0</v>
      </c>
      <c r="Q46" s="103"/>
      <c r="R46" s="104"/>
    </row>
  </sheetData>
  <mergeCells count="245">
    <mergeCell ref="N7:N8"/>
    <mergeCell ref="O7:O8"/>
    <mergeCell ref="U5:U12"/>
    <mergeCell ref="V7:V8"/>
    <mergeCell ref="R7:R9"/>
    <mergeCell ref="P5:P6"/>
    <mergeCell ref="O5:O6"/>
    <mergeCell ref="P7:P8"/>
    <mergeCell ref="S5:S6"/>
    <mergeCell ref="K9:O9"/>
    <mergeCell ref="J23:J24"/>
    <mergeCell ref="M37:M39"/>
    <mergeCell ref="K27:O27"/>
    <mergeCell ref="L34:L35"/>
    <mergeCell ref="K23:K24"/>
    <mergeCell ref="L23:L24"/>
    <mergeCell ref="M23:M24"/>
    <mergeCell ref="M25:M26"/>
    <mergeCell ref="K34:K35"/>
    <mergeCell ref="J34:J35"/>
    <mergeCell ref="AA25:AA26"/>
    <mergeCell ref="J27:J30"/>
    <mergeCell ref="N25:N26"/>
    <mergeCell ref="O25:O26"/>
    <mergeCell ref="K25:K26"/>
    <mergeCell ref="L25:L26"/>
    <mergeCell ref="J25:J26"/>
    <mergeCell ref="B12:C12"/>
    <mergeCell ref="B9:C9"/>
    <mergeCell ref="B25:C26"/>
    <mergeCell ref="B28:C28"/>
    <mergeCell ref="B23:C24"/>
    <mergeCell ref="B27:C27"/>
    <mergeCell ref="N41:O41"/>
    <mergeCell ref="P43:R43"/>
    <mergeCell ref="P44:R44"/>
    <mergeCell ref="N42:O42"/>
    <mergeCell ref="N43:O43"/>
    <mergeCell ref="N44:O44"/>
    <mergeCell ref="P42:R42"/>
    <mergeCell ref="A1:A2"/>
    <mergeCell ref="Q28:Q30"/>
    <mergeCell ref="C1:E2"/>
    <mergeCell ref="F1:I2"/>
    <mergeCell ref="L1:O2"/>
    <mergeCell ref="P25:P26"/>
    <mergeCell ref="D7:D8"/>
    <mergeCell ref="B7:C8"/>
    <mergeCell ref="B10:C10"/>
    <mergeCell ref="B11:C11"/>
    <mergeCell ref="L43:M43"/>
    <mergeCell ref="L44:M44"/>
    <mergeCell ref="J43:K43"/>
    <mergeCell ref="F42:G42"/>
    <mergeCell ref="H42:I42"/>
    <mergeCell ref="R16:R17"/>
    <mergeCell ref="R25:R26"/>
    <mergeCell ref="S25:S26"/>
    <mergeCell ref="P41:R41"/>
    <mergeCell ref="P23:P24"/>
    <mergeCell ref="P34:P35"/>
    <mergeCell ref="P32:P33"/>
    <mergeCell ref="R33:S38"/>
    <mergeCell ref="A5:A12"/>
    <mergeCell ref="A43:B43"/>
    <mergeCell ref="A44:B44"/>
    <mergeCell ref="D41:E41"/>
    <mergeCell ref="A41:B41"/>
    <mergeCell ref="B5:C6"/>
    <mergeCell ref="E9:I9"/>
    <mergeCell ref="H41:I41"/>
    <mergeCell ref="B36:C36"/>
    <mergeCell ref="B16:C17"/>
    <mergeCell ref="J41:K41"/>
    <mergeCell ref="L41:M41"/>
    <mergeCell ref="F41:G41"/>
    <mergeCell ref="J44:K44"/>
    <mergeCell ref="H43:I43"/>
    <mergeCell ref="L42:M42"/>
    <mergeCell ref="J42:K42"/>
    <mergeCell ref="H44:I44"/>
    <mergeCell ref="F43:G43"/>
    <mergeCell ref="F44:G44"/>
    <mergeCell ref="D43:E43"/>
    <mergeCell ref="D44:E44"/>
    <mergeCell ref="D42:E42"/>
    <mergeCell ref="H34:H35"/>
    <mergeCell ref="G37:G39"/>
    <mergeCell ref="P46:R46"/>
    <mergeCell ref="A31:P31"/>
    <mergeCell ref="F32:F33"/>
    <mergeCell ref="G32:G33"/>
    <mergeCell ref="H32:H33"/>
    <mergeCell ref="I32:I33"/>
    <mergeCell ref="J32:J33"/>
    <mergeCell ref="A32:A39"/>
    <mergeCell ref="J36:J39"/>
    <mergeCell ref="E36:I36"/>
    <mergeCell ref="N5:N6"/>
    <mergeCell ref="M7:M8"/>
    <mergeCell ref="D5:D6"/>
    <mergeCell ref="E5:E6"/>
    <mergeCell ref="F5:F6"/>
    <mergeCell ref="G5:G6"/>
    <mergeCell ref="H5:H6"/>
    <mergeCell ref="J5:J6"/>
    <mergeCell ref="E7:E8"/>
    <mergeCell ref="K7:K8"/>
    <mergeCell ref="F7:F8"/>
    <mergeCell ref="G7:G8"/>
    <mergeCell ref="I7:I8"/>
    <mergeCell ref="H7:H8"/>
    <mergeCell ref="A14:A21"/>
    <mergeCell ref="B14:C15"/>
    <mergeCell ref="D14:D15"/>
    <mergeCell ref="E14:E15"/>
    <mergeCell ref="E18:I18"/>
    <mergeCell ref="B19:C19"/>
    <mergeCell ref="B20:C20"/>
    <mergeCell ref="B21:C21"/>
    <mergeCell ref="B18:C18"/>
    <mergeCell ref="H16:H17"/>
    <mergeCell ref="J7:J8"/>
    <mergeCell ref="I5:I6"/>
    <mergeCell ref="M5:M6"/>
    <mergeCell ref="K5:K6"/>
    <mergeCell ref="L5:L6"/>
    <mergeCell ref="L7:L8"/>
    <mergeCell ref="E27:I27"/>
    <mergeCell ref="B32:C33"/>
    <mergeCell ref="D32:D33"/>
    <mergeCell ref="D34:D35"/>
    <mergeCell ref="B34:C35"/>
    <mergeCell ref="E34:E35"/>
    <mergeCell ref="G34:G35"/>
    <mergeCell ref="I34:I35"/>
    <mergeCell ref="B29:C29"/>
    <mergeCell ref="B30:C30"/>
    <mergeCell ref="J46:K46"/>
    <mergeCell ref="A46:B46"/>
    <mergeCell ref="F46:G46"/>
    <mergeCell ref="H46:I46"/>
    <mergeCell ref="D46:E46"/>
    <mergeCell ref="A42:B42"/>
    <mergeCell ref="F34:F35"/>
    <mergeCell ref="B37:C37"/>
    <mergeCell ref="B38:C38"/>
    <mergeCell ref="B39:C39"/>
    <mergeCell ref="D36:D39"/>
    <mergeCell ref="L46:M46"/>
    <mergeCell ref="N46:O46"/>
    <mergeCell ref="E32:E33"/>
    <mergeCell ref="K32:K33"/>
    <mergeCell ref="L32:L33"/>
    <mergeCell ref="M32:M33"/>
    <mergeCell ref="N32:N33"/>
    <mergeCell ref="O32:O33"/>
    <mergeCell ref="K36:O36"/>
    <mergeCell ref="J45:K45"/>
    <mergeCell ref="S7:S8"/>
    <mergeCell ref="S16:S18"/>
    <mergeCell ref="A13:P13"/>
    <mergeCell ref="N16:N17"/>
    <mergeCell ref="O16:O17"/>
    <mergeCell ref="P16:P17"/>
    <mergeCell ref="N14:N15"/>
    <mergeCell ref="D16:D17"/>
    <mergeCell ref="K18:O18"/>
    <mergeCell ref="G10:G12"/>
    <mergeCell ref="L45:M45"/>
    <mergeCell ref="N45:O45"/>
    <mergeCell ref="P45:R45"/>
    <mergeCell ref="A45:B45"/>
    <mergeCell ref="D45:E45"/>
    <mergeCell ref="F45:G45"/>
    <mergeCell ref="H45:I45"/>
    <mergeCell ref="J1:K2"/>
    <mergeCell ref="E23:E24"/>
    <mergeCell ref="F14:F15"/>
    <mergeCell ref="G14:G15"/>
    <mergeCell ref="H14:H15"/>
    <mergeCell ref="I14:I15"/>
    <mergeCell ref="J14:J15"/>
    <mergeCell ref="I16:I17"/>
    <mergeCell ref="G23:G24"/>
    <mergeCell ref="H23:H24"/>
    <mergeCell ref="D9:D12"/>
    <mergeCell ref="D18:D21"/>
    <mergeCell ref="D27:D30"/>
    <mergeCell ref="G19:G21"/>
    <mergeCell ref="G28:G30"/>
    <mergeCell ref="A22:P22"/>
    <mergeCell ref="A23:A30"/>
    <mergeCell ref="D23:D24"/>
    <mergeCell ref="K16:K17"/>
    <mergeCell ref="D25:D26"/>
    <mergeCell ref="U2:W3"/>
    <mergeCell ref="AF15:AF16"/>
    <mergeCell ref="AG16:AG17"/>
    <mergeCell ref="W16:W17"/>
    <mergeCell ref="V16:V17"/>
    <mergeCell ref="AA16:AA17"/>
    <mergeCell ref="AC16:AC17"/>
    <mergeCell ref="Z15:Z16"/>
    <mergeCell ref="W7:W8"/>
    <mergeCell ref="U14:U21"/>
    <mergeCell ref="W34:W35"/>
    <mergeCell ref="U23:U30"/>
    <mergeCell ref="V25:V26"/>
    <mergeCell ref="W25:W26"/>
    <mergeCell ref="V34:V35"/>
    <mergeCell ref="U32:U39"/>
    <mergeCell ref="M34:M35"/>
    <mergeCell ref="N34:N35"/>
    <mergeCell ref="O34:O35"/>
    <mergeCell ref="M28:M30"/>
    <mergeCell ref="E16:E17"/>
    <mergeCell ref="F16:F17"/>
    <mergeCell ref="G16:G17"/>
    <mergeCell ref="AG25:AG26"/>
    <mergeCell ref="E25:E26"/>
    <mergeCell ref="I23:I24"/>
    <mergeCell ref="H25:H26"/>
    <mergeCell ref="I25:I26"/>
    <mergeCell ref="G25:G26"/>
    <mergeCell ref="L16:L17"/>
    <mergeCell ref="F25:F26"/>
    <mergeCell ref="F23:F24"/>
    <mergeCell ref="AM16:AM17"/>
    <mergeCell ref="AS16:AS17"/>
    <mergeCell ref="AI16:AI17"/>
    <mergeCell ref="S21:S22"/>
    <mergeCell ref="J16:J17"/>
    <mergeCell ref="M16:M17"/>
    <mergeCell ref="N23:N24"/>
    <mergeCell ref="O23:O24"/>
    <mergeCell ref="P14:P15"/>
    <mergeCell ref="K14:K15"/>
    <mergeCell ref="J9:J12"/>
    <mergeCell ref="J18:J21"/>
    <mergeCell ref="M10:M12"/>
    <mergeCell ref="M19:M21"/>
    <mergeCell ref="O14:O15"/>
    <mergeCell ref="L14:L15"/>
    <mergeCell ref="M14:M15"/>
  </mergeCells>
  <printOptions horizontalCentered="1" verticalCentered="1"/>
  <pageMargins left="0" right="0" top="0.25" bottom="0" header="0.25" footer="0"/>
  <pageSetup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46"/>
  <sheetViews>
    <sheetView showGridLines="0" showZeros="0" zoomScale="84" zoomScaleNormal="84" workbookViewId="0" topLeftCell="A1">
      <selection activeCell="W38" sqref="W38:W39"/>
    </sheetView>
  </sheetViews>
  <sheetFormatPr defaultColWidth="9.140625" defaultRowHeight="12.75"/>
  <cols>
    <col min="1" max="1" width="5.7109375" style="1" customWidth="1"/>
    <col min="2" max="3" width="10.7109375" style="1" customWidth="1"/>
    <col min="4" max="17" width="5.7109375" style="1" customWidth="1"/>
    <col min="18" max="18" width="8.00390625" style="1" customWidth="1"/>
    <col min="19" max="20" width="12.7109375" style="1" customWidth="1"/>
    <col min="21" max="21" width="9.140625" style="1" customWidth="1"/>
    <col min="22" max="22" width="38.28125" style="25" customWidth="1"/>
    <col min="23" max="23" width="15.7109375" style="1" customWidth="1"/>
    <col min="24" max="26" width="9.140625" style="1" customWidth="1"/>
    <col min="27" max="27" width="11.421875" style="1" bestFit="1" customWidth="1"/>
    <col min="28" max="16384" width="9.140625" style="1" customWidth="1"/>
  </cols>
  <sheetData>
    <row r="1" spans="1:26" ht="13.5" thickBot="1">
      <c r="A1" s="108"/>
      <c r="C1" s="111" t="s">
        <v>31</v>
      </c>
      <c r="D1" s="111"/>
      <c r="E1" s="111"/>
      <c r="F1" s="112">
        <f>1!F1</f>
        <v>0</v>
      </c>
      <c r="G1" s="112"/>
      <c r="H1" s="112"/>
      <c r="I1" s="112"/>
      <c r="J1" s="150" t="str">
        <f>1!J1</f>
        <v>to</v>
      </c>
      <c r="K1" s="150"/>
      <c r="L1" s="114">
        <f>1!L1</f>
        <v>0</v>
      </c>
      <c r="M1" s="114"/>
      <c r="N1" s="114"/>
      <c r="O1" s="114"/>
      <c r="Z1" s="22">
        <f>SUM(N7,N16,N25,N34)</f>
        <v>0</v>
      </c>
    </row>
    <row r="2" spans="1:26" ht="13.5" thickBot="1">
      <c r="A2" s="109"/>
      <c r="C2" s="111"/>
      <c r="D2" s="111"/>
      <c r="E2" s="111"/>
      <c r="F2" s="113"/>
      <c r="G2" s="113"/>
      <c r="H2" s="113"/>
      <c r="I2" s="113"/>
      <c r="J2" s="150"/>
      <c r="K2" s="150"/>
      <c r="L2" s="115"/>
      <c r="M2" s="115"/>
      <c r="N2" s="115"/>
      <c r="O2" s="115"/>
      <c r="S2" s="20" t="s">
        <v>37</v>
      </c>
      <c r="T2" s="38"/>
      <c r="U2" s="151" t="s">
        <v>55</v>
      </c>
      <c r="V2" s="152"/>
      <c r="W2" s="153"/>
      <c r="Z2" s="22">
        <f>SUM(O7,O16,O25,O34)</f>
        <v>0</v>
      </c>
    </row>
    <row r="3" spans="1:23" ht="14.25" thickBot="1" thickTop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3">
        <f>SUM(O7,O16,O25,O34)</f>
        <v>0</v>
      </c>
      <c r="T3" s="39"/>
      <c r="U3" s="154"/>
      <c r="V3" s="155"/>
      <c r="W3" s="156"/>
    </row>
    <row r="4" spans="1:23" ht="13.5" customHeight="1" thickBot="1">
      <c r="A4" s="21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8"/>
      <c r="T4" s="13"/>
      <c r="U4" s="45"/>
      <c r="V4" s="46"/>
      <c r="W4" s="47"/>
    </row>
    <row r="5" spans="1:23" ht="12" customHeight="1" thickBot="1">
      <c r="A5" s="120">
        <v>33</v>
      </c>
      <c r="B5" s="125" t="s">
        <v>30</v>
      </c>
      <c r="C5" s="126"/>
      <c r="D5" s="118" t="s">
        <v>0</v>
      </c>
      <c r="E5" s="81" t="s">
        <v>1</v>
      </c>
      <c r="F5" s="140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8" t="s">
        <v>7</v>
      </c>
      <c r="L5" s="88" t="s">
        <v>9</v>
      </c>
      <c r="M5" s="66" t="s">
        <v>8</v>
      </c>
      <c r="N5" s="66" t="s">
        <v>10</v>
      </c>
      <c r="O5" s="66" t="s">
        <v>11</v>
      </c>
      <c r="P5" s="66" t="s">
        <v>40</v>
      </c>
      <c r="Q5" s="8"/>
      <c r="R5" s="8"/>
      <c r="S5" s="65" t="s">
        <v>39</v>
      </c>
      <c r="T5" s="38"/>
      <c r="U5" s="72">
        <v>33</v>
      </c>
      <c r="V5" s="43" t="s">
        <v>54</v>
      </c>
      <c r="W5" s="49"/>
    </row>
    <row r="6" spans="1:23" ht="14.25" customHeight="1" thickBot="1">
      <c r="A6" s="121"/>
      <c r="B6" s="127"/>
      <c r="C6" s="128"/>
      <c r="D6" s="141"/>
      <c r="E6" s="82"/>
      <c r="F6" s="67"/>
      <c r="G6" s="82"/>
      <c r="H6" s="82"/>
      <c r="I6" s="82"/>
      <c r="J6" s="82"/>
      <c r="K6" s="82"/>
      <c r="L6" s="82"/>
      <c r="M6" s="67"/>
      <c r="N6" s="67"/>
      <c r="O6" s="67"/>
      <c r="P6" s="67"/>
      <c r="Q6" s="13"/>
      <c r="R6" s="3"/>
      <c r="S6" s="77"/>
      <c r="T6" s="40"/>
      <c r="U6" s="73"/>
      <c r="V6" s="30" t="s">
        <v>48</v>
      </c>
      <c r="W6" s="50"/>
    </row>
    <row r="7" spans="1:23" ht="7.5" customHeight="1" thickTop="1">
      <c r="A7" s="121"/>
      <c r="B7" s="98"/>
      <c r="C7" s="99"/>
      <c r="D7" s="116">
        <f>IF(W6=0,"",W6)</f>
      </c>
      <c r="E7" s="142">
        <f>IF(W12=0,"",AA31)</f>
      </c>
      <c r="F7" s="116">
        <f>IF(W6=0,"",W6+AA31)</f>
      </c>
      <c r="G7" s="129">
        <f>IF(W9=0,"",W9)</f>
      </c>
      <c r="H7" s="116">
        <f>IF(ISERROR(Y10),"",Y10)</f>
      </c>
      <c r="I7" s="129">
        <f>IF(W10=0,"",W10)</f>
      </c>
      <c r="J7" s="135">
        <f>IF(ISERROR(Y11),"",Y11)</f>
      </c>
      <c r="K7" s="133">
        <f>IF(W7=0,"",W7)</f>
      </c>
      <c r="L7" s="86">
        <f>IF(W5=0,"",W5)</f>
      </c>
      <c r="M7" s="70">
        <f>IF(AA24=0,"",AA24)</f>
      </c>
      <c r="N7" s="70">
        <f>IF(ISERROR(Y13),"",Y13)</f>
      </c>
      <c r="O7" s="70">
        <f>IF(ISERROR(Y15),"",Y15)</f>
      </c>
      <c r="P7" s="68"/>
      <c r="Q7" s="12"/>
      <c r="R7" s="76"/>
      <c r="S7" s="147">
        <f>SUM(N7,N16,N25,N34)</f>
        <v>0</v>
      </c>
      <c r="T7" s="33"/>
      <c r="U7" s="73"/>
      <c r="V7" s="75" t="s">
        <v>49</v>
      </c>
      <c r="W7" s="160"/>
    </row>
    <row r="8" spans="1:23" ht="7.5" customHeight="1" thickBot="1">
      <c r="A8" s="121"/>
      <c r="B8" s="100"/>
      <c r="C8" s="101"/>
      <c r="D8" s="117"/>
      <c r="E8" s="143"/>
      <c r="F8" s="117"/>
      <c r="G8" s="130"/>
      <c r="H8" s="117"/>
      <c r="I8" s="130"/>
      <c r="J8" s="136"/>
      <c r="K8" s="134"/>
      <c r="L8" s="87"/>
      <c r="M8" s="71"/>
      <c r="N8" s="71"/>
      <c r="O8" s="71"/>
      <c r="P8" s="69"/>
      <c r="Q8" s="12"/>
      <c r="R8" s="76"/>
      <c r="S8" s="148"/>
      <c r="T8" s="34"/>
      <c r="U8" s="73"/>
      <c r="V8" s="75"/>
      <c r="W8" s="161"/>
    </row>
    <row r="9" spans="1:46" ht="13.5" customHeight="1" thickBot="1">
      <c r="A9" s="121"/>
      <c r="B9" s="89"/>
      <c r="C9" s="90"/>
      <c r="D9" s="95"/>
      <c r="E9" s="78" t="s">
        <v>12</v>
      </c>
      <c r="F9" s="79"/>
      <c r="G9" s="79"/>
      <c r="H9" s="79"/>
      <c r="I9" s="80"/>
      <c r="J9" s="95"/>
      <c r="K9" s="78" t="s">
        <v>12</v>
      </c>
      <c r="L9" s="79"/>
      <c r="M9" s="79"/>
      <c r="N9" s="79"/>
      <c r="O9" s="80"/>
      <c r="P9" s="61"/>
      <c r="Q9" s="12"/>
      <c r="R9" s="76"/>
      <c r="T9" s="41"/>
      <c r="U9" s="73"/>
      <c r="V9" s="30" t="s">
        <v>50</v>
      </c>
      <c r="W9" s="50"/>
      <c r="X9" s="44"/>
      <c r="Y9" s="22" t="e">
        <f>SUM(W6+AB28)</f>
        <v>#VALUE!</v>
      </c>
      <c r="Z9" s="1">
        <f>IF(ISERROR(X10),"",X10)</f>
        <v>0</v>
      </c>
      <c r="AA9" s="1">
        <f>COS(AB9)</f>
        <v>1</v>
      </c>
      <c r="AB9" s="1">
        <f>RADIANS(W6)</f>
        <v>0</v>
      </c>
      <c r="AE9" s="22" t="e">
        <f>SUM(W15+AH28)</f>
        <v>#VALUE!</v>
      </c>
      <c r="AF9" s="1">
        <f>IF(ISERROR(AD10),"",AD10)</f>
        <v>0</v>
      </c>
      <c r="AG9" s="1">
        <f>COS(AH9)</f>
        <v>1</v>
      </c>
      <c r="AH9" s="1">
        <f>RADIANS(W15)</f>
        <v>0</v>
      </c>
      <c r="AK9" s="22" t="e">
        <f>SUM(W24+AN28)</f>
        <v>#VALUE!</v>
      </c>
      <c r="AL9" s="1">
        <f>IF(ISERROR(AJ11),"",AJ11)</f>
        <v>0</v>
      </c>
      <c r="AM9" s="1">
        <f>COS(AN9)</f>
        <v>1</v>
      </c>
      <c r="AN9" s="1">
        <f>RADIANS(W24)</f>
        <v>0</v>
      </c>
      <c r="AQ9" s="22" t="e">
        <f>SUM(W33+AT28)</f>
        <v>#VALUE!</v>
      </c>
      <c r="AR9" s="1">
        <f>IF(ISERROR(AP10),"",AP10)</f>
        <v>0</v>
      </c>
      <c r="AS9" s="1">
        <f>COS(AT9)</f>
        <v>1</v>
      </c>
      <c r="AT9" s="1">
        <f>RADIANS(W33)</f>
        <v>0</v>
      </c>
    </row>
    <row r="10" spans="1:45" ht="14.25" customHeight="1" thickBot="1" thickTop="1">
      <c r="A10" s="121"/>
      <c r="B10" s="89"/>
      <c r="C10" s="90"/>
      <c r="D10" s="96"/>
      <c r="E10" s="17" t="s">
        <v>13</v>
      </c>
      <c r="F10" s="56"/>
      <c r="G10" s="83"/>
      <c r="H10" s="17" t="s">
        <v>13</v>
      </c>
      <c r="I10" s="56"/>
      <c r="J10" s="96"/>
      <c r="K10" s="17" t="s">
        <v>13</v>
      </c>
      <c r="L10" s="59"/>
      <c r="M10" s="83"/>
      <c r="N10" s="17" t="s">
        <v>13</v>
      </c>
      <c r="O10" s="59"/>
      <c r="P10" s="60"/>
      <c r="Q10" s="12"/>
      <c r="R10" s="3"/>
      <c r="S10" s="20" t="s">
        <v>25</v>
      </c>
      <c r="T10" s="40"/>
      <c r="U10" s="73"/>
      <c r="V10" s="30" t="s">
        <v>51</v>
      </c>
      <c r="W10" s="50"/>
      <c r="X10" s="44"/>
      <c r="Y10" s="22" t="e">
        <f>SUM(F7+W9)</f>
        <v>#VALUE!</v>
      </c>
      <c r="Z10" s="25" t="s">
        <v>41</v>
      </c>
      <c r="AA10" s="26">
        <f>SUM(W7*AA9)</f>
        <v>0</v>
      </c>
      <c r="AE10" s="22" t="e">
        <f>SUM(F16+W18)</f>
        <v>#VALUE!</v>
      </c>
      <c r="AF10" s="25" t="s">
        <v>41</v>
      </c>
      <c r="AG10" s="26">
        <f>SUM(W16*AG9)</f>
        <v>0</v>
      </c>
      <c r="AK10" s="22" t="e">
        <f>SUM(F25+W27)</f>
        <v>#VALUE!</v>
      </c>
      <c r="AL10" s="25" t="s">
        <v>41</v>
      </c>
      <c r="AM10" s="26">
        <f>SUM(W25*AM9)</f>
        <v>0</v>
      </c>
      <c r="AQ10" s="22" t="e">
        <f>SUM(F34+W36)</f>
        <v>#VALUE!</v>
      </c>
      <c r="AR10" s="25" t="s">
        <v>41</v>
      </c>
      <c r="AS10" s="26">
        <f>SUM(W34*AS9)</f>
        <v>0</v>
      </c>
    </row>
    <row r="11" spans="1:44" ht="14.25" customHeight="1" thickBot="1" thickTop="1">
      <c r="A11" s="121"/>
      <c r="B11" s="89"/>
      <c r="C11" s="90"/>
      <c r="D11" s="96"/>
      <c r="E11" s="15" t="s">
        <v>14</v>
      </c>
      <c r="F11" s="16" t="s">
        <v>15</v>
      </c>
      <c r="G11" s="84"/>
      <c r="H11" s="15" t="s">
        <v>14</v>
      </c>
      <c r="I11" s="16" t="s">
        <v>15</v>
      </c>
      <c r="J11" s="96"/>
      <c r="K11" s="15" t="s">
        <v>14</v>
      </c>
      <c r="L11" s="16" t="s">
        <v>15</v>
      </c>
      <c r="M11" s="84"/>
      <c r="N11" s="15" t="s">
        <v>14</v>
      </c>
      <c r="O11" s="16" t="s">
        <v>15</v>
      </c>
      <c r="P11" s="60"/>
      <c r="Q11" s="12"/>
      <c r="R11" s="3"/>
      <c r="S11" s="64"/>
      <c r="T11" s="40"/>
      <c r="U11" s="73"/>
      <c r="V11" s="30" t="s">
        <v>52</v>
      </c>
      <c r="W11" s="50">
        <f>1!W11</f>
        <v>0</v>
      </c>
      <c r="X11" s="29"/>
      <c r="Y11" s="22" t="e">
        <f>SUM(Y10+W10)</f>
        <v>#VALUE!</v>
      </c>
      <c r="Z11" s="25"/>
      <c r="AE11" s="22" t="e">
        <f>SUM(AE10+W19)</f>
        <v>#VALUE!</v>
      </c>
      <c r="AF11" s="25"/>
      <c r="AK11" s="22" t="e">
        <f>SUM(AK10+W28)</f>
        <v>#VALUE!</v>
      </c>
      <c r="AL11" s="25"/>
      <c r="AQ11" s="22" t="e">
        <f>SUM(AQ10+W37)</f>
        <v>#VALUE!</v>
      </c>
      <c r="AR11" s="25"/>
    </row>
    <row r="12" spans="1:46" ht="13.5" customHeight="1" thickBot="1">
      <c r="A12" s="122"/>
      <c r="B12" s="91"/>
      <c r="C12" s="92"/>
      <c r="D12" s="97"/>
      <c r="E12" s="57"/>
      <c r="F12" s="58"/>
      <c r="G12" s="85"/>
      <c r="H12" s="57"/>
      <c r="I12" s="58"/>
      <c r="J12" s="97"/>
      <c r="K12" s="57"/>
      <c r="L12" s="58"/>
      <c r="M12" s="85"/>
      <c r="N12" s="57"/>
      <c r="O12" s="58"/>
      <c r="P12" s="62"/>
      <c r="Q12" s="12"/>
      <c r="R12" s="3"/>
      <c r="T12" s="41"/>
      <c r="U12" s="74"/>
      <c r="V12" s="32" t="s">
        <v>53</v>
      </c>
      <c r="W12" s="50">
        <f>1!W12</f>
        <v>0</v>
      </c>
      <c r="X12" s="29"/>
      <c r="Y12" s="1" t="e">
        <f>SUM((W5/AA24))</f>
        <v>#DIV/0!</v>
      </c>
      <c r="Z12" s="25"/>
      <c r="AA12" s="1">
        <f>SIN(AB12)</f>
        <v>0</v>
      </c>
      <c r="AB12" s="1">
        <f>RADIANS(W6)</f>
        <v>0</v>
      </c>
      <c r="AE12" s="1" t="e">
        <f>SUM((W14/AG24))</f>
        <v>#DIV/0!</v>
      </c>
      <c r="AF12" s="25"/>
      <c r="AG12" s="1">
        <f>SIN(AH12)</f>
        <v>0</v>
      </c>
      <c r="AH12" s="1">
        <f>RADIANS(W15)</f>
        <v>0</v>
      </c>
      <c r="AK12" s="1" t="e">
        <f>SUM((W23/AM24))</f>
        <v>#DIV/0!</v>
      </c>
      <c r="AL12" s="25"/>
      <c r="AM12" s="1">
        <f>SIN(AN12)</f>
        <v>0</v>
      </c>
      <c r="AN12" s="1">
        <f>RADIANS(W24)</f>
        <v>0</v>
      </c>
      <c r="AQ12" s="1" t="e">
        <f>SUM((W32/AS24))</f>
        <v>#DIV/0!</v>
      </c>
      <c r="AR12" s="25"/>
      <c r="AS12" s="1">
        <f>SIN(AT12)</f>
        <v>0</v>
      </c>
      <c r="AT12" s="1">
        <f>RADIANS(W33)</f>
        <v>0</v>
      </c>
    </row>
    <row r="13" spans="1:45" ht="13.5" thickBo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9"/>
      <c r="Q13" s="11"/>
      <c r="R13" s="3"/>
      <c r="S13" s="20" t="s">
        <v>26</v>
      </c>
      <c r="T13" s="38"/>
      <c r="U13" s="45"/>
      <c r="V13" s="30"/>
      <c r="W13" s="51"/>
      <c r="X13" s="29"/>
      <c r="Y13" s="22" t="e">
        <f>SUM(Y12*60)</f>
        <v>#DIV/0!</v>
      </c>
      <c r="Z13" s="25" t="s">
        <v>42</v>
      </c>
      <c r="AA13" s="26">
        <f>SUM(W7*AA12)</f>
        <v>0</v>
      </c>
      <c r="AE13" s="22" t="e">
        <f>SUM(AE12*60)</f>
        <v>#DIV/0!</v>
      </c>
      <c r="AF13" s="25" t="s">
        <v>42</v>
      </c>
      <c r="AG13" s="26">
        <f>SUM(W16*AG12)</f>
        <v>0</v>
      </c>
      <c r="AK13" s="22" t="e">
        <f>SUM(AK12*60)</f>
        <v>#DIV/0!</v>
      </c>
      <c r="AL13" s="25" t="s">
        <v>42</v>
      </c>
      <c r="AM13" s="26">
        <f>SUM(W25*AM12)</f>
        <v>0</v>
      </c>
      <c r="AQ13" s="22" t="e">
        <f>SUM(AQ12*60)</f>
        <v>#DIV/0!</v>
      </c>
      <c r="AR13" s="25" t="s">
        <v>42</v>
      </c>
      <c r="AS13" s="26">
        <f>SUM(W34*AS12)</f>
        <v>0</v>
      </c>
    </row>
    <row r="14" spans="1:44" ht="12" customHeight="1" thickBot="1" thickTop="1">
      <c r="A14" s="120">
        <v>34</v>
      </c>
      <c r="B14" s="125" t="s">
        <v>30</v>
      </c>
      <c r="C14" s="126"/>
      <c r="D14" s="118" t="s">
        <v>0</v>
      </c>
      <c r="E14" s="81" t="s">
        <v>1</v>
      </c>
      <c r="F14" s="140" t="s">
        <v>2</v>
      </c>
      <c r="G14" s="81" t="s">
        <v>3</v>
      </c>
      <c r="H14" s="81" t="s">
        <v>4</v>
      </c>
      <c r="I14" s="81" t="s">
        <v>5</v>
      </c>
      <c r="J14" s="81" t="s">
        <v>6</v>
      </c>
      <c r="K14" s="88" t="s">
        <v>7</v>
      </c>
      <c r="L14" s="88" t="s">
        <v>9</v>
      </c>
      <c r="M14" s="66" t="s">
        <v>8</v>
      </c>
      <c r="N14" s="66" t="s">
        <v>10</v>
      </c>
      <c r="O14" s="66" t="s">
        <v>11</v>
      </c>
      <c r="P14" s="66" t="s">
        <v>40</v>
      </c>
      <c r="Q14" s="13"/>
      <c r="R14" s="3"/>
      <c r="S14" s="10"/>
      <c r="T14" s="12"/>
      <c r="U14" s="72">
        <v>34</v>
      </c>
      <c r="V14" s="43" t="s">
        <v>54</v>
      </c>
      <c r="W14" s="49"/>
      <c r="X14" s="29"/>
      <c r="Y14" s="1" t="e">
        <f>SUM(10/60*Y13)</f>
        <v>#DIV/0!</v>
      </c>
      <c r="Z14" s="25"/>
      <c r="AE14" s="1" t="e">
        <f>SUM(10/60*AE13)</f>
        <v>#DIV/0!</v>
      </c>
      <c r="AF14" s="25"/>
      <c r="AK14" s="1" t="e">
        <f>SUM(10/60*AK13)</f>
        <v>#DIV/0!</v>
      </c>
      <c r="AL14" s="25"/>
      <c r="AQ14" s="1" t="e">
        <f>SUM(10/60*AQ13)</f>
        <v>#DIV/0!</v>
      </c>
      <c r="AR14" s="25"/>
    </row>
    <row r="15" spans="1:47" ht="12" customHeight="1" thickBot="1">
      <c r="A15" s="121"/>
      <c r="B15" s="127"/>
      <c r="C15" s="128"/>
      <c r="D15" s="141"/>
      <c r="E15" s="82"/>
      <c r="F15" s="67"/>
      <c r="G15" s="82"/>
      <c r="H15" s="82"/>
      <c r="I15" s="82"/>
      <c r="J15" s="82"/>
      <c r="K15" s="82"/>
      <c r="L15" s="82"/>
      <c r="M15" s="67"/>
      <c r="N15" s="67"/>
      <c r="O15" s="67"/>
      <c r="P15" s="67"/>
      <c r="Q15" s="13"/>
      <c r="R15" s="3"/>
      <c r="S15" s="2"/>
      <c r="T15" s="12"/>
      <c r="U15" s="73"/>
      <c r="V15" s="30" t="s">
        <v>48</v>
      </c>
      <c r="W15" s="50"/>
      <c r="X15" s="29"/>
      <c r="Y15" s="1" t="e">
        <f>ROUNDUP(Y14,1)</f>
        <v>#DIV/0!</v>
      </c>
      <c r="Z15" s="157" t="s">
        <v>43</v>
      </c>
      <c r="AA15" s="1">
        <f>COS(AB15)</f>
        <v>-1</v>
      </c>
      <c r="AB15" s="1">
        <f>RADIANS(AC16)</f>
        <v>3.141592653589793</v>
      </c>
      <c r="AC15" s="1">
        <f>IF(W12&gt;=180,W12-180,W12+180)</f>
        <v>180</v>
      </c>
      <c r="AE15" s="1" t="e">
        <f>ROUNDUP(AE14,1)</f>
        <v>#DIV/0!</v>
      </c>
      <c r="AF15" s="157" t="s">
        <v>43</v>
      </c>
      <c r="AG15" s="1">
        <f>COS(AH15)</f>
        <v>-1</v>
      </c>
      <c r="AH15" s="1">
        <f>RADIANS(AI16)</f>
        <v>3.141592653589793</v>
      </c>
      <c r="AI15" s="1">
        <f>IF(W21&gt;=180,W21-180,W21+180)</f>
        <v>180</v>
      </c>
      <c r="AK15" s="1" t="e">
        <f>ROUNDUP(AK14,1)</f>
        <v>#DIV/0!</v>
      </c>
      <c r="AL15" s="25" t="s">
        <v>43</v>
      </c>
      <c r="AM15" s="1">
        <f>COS(AN15)</f>
        <v>-1</v>
      </c>
      <c r="AN15" s="1">
        <f>RADIANS(AO16)</f>
        <v>3.141592653589793</v>
      </c>
      <c r="AO15" s="1">
        <f>IF(W30&gt;=180,W30-180,W30+180)</f>
        <v>180</v>
      </c>
      <c r="AQ15" s="1" t="e">
        <f>ROUNDUP(AQ14,1)</f>
        <v>#DIV/0!</v>
      </c>
      <c r="AR15" s="25" t="s">
        <v>43</v>
      </c>
      <c r="AS15" s="1">
        <f>COS(AT15)</f>
        <v>-1</v>
      </c>
      <c r="AT15" s="1">
        <f>RADIANS(AU16)</f>
        <v>3.141592653589793</v>
      </c>
      <c r="AU15" s="1">
        <f>IF(W39&gt;=180,W39-180,W39+180)</f>
        <v>180</v>
      </c>
    </row>
    <row r="16" spans="1:47" ht="7.5" customHeight="1">
      <c r="A16" s="121"/>
      <c r="B16" s="98"/>
      <c r="C16" s="99"/>
      <c r="D16" s="144">
        <f>IF(W15=0,"",W15)</f>
      </c>
      <c r="E16" s="142">
        <f>IF(W21=0,"",AG31)</f>
      </c>
      <c r="F16" s="116">
        <f>IF(W15=0,"",W15+AG31)</f>
      </c>
      <c r="G16" s="129">
        <f>IF(W18=0,"",W18)</f>
      </c>
      <c r="H16" s="116">
        <f>IF(ISERROR(AE10),"",AE10)</f>
      </c>
      <c r="I16" s="129">
        <f>IF(W19=0,"",W19)</f>
      </c>
      <c r="J16" s="135">
        <f>IF(ISERROR(AE11),"",AE11)</f>
      </c>
      <c r="K16" s="133">
        <f>IF(W16=0,"",W16)</f>
      </c>
      <c r="L16" s="86">
        <f>IF(W14=0,"",W14)</f>
      </c>
      <c r="M16" s="70">
        <f>IF(AG24=0,"",AG24)</f>
      </c>
      <c r="N16" s="70">
        <f>IF(ISERROR(AE13),"",AE13)</f>
      </c>
      <c r="O16" s="70">
        <f>IF(ISERROR(AE15),"",AE15)</f>
      </c>
      <c r="P16" s="68"/>
      <c r="Q16" s="12"/>
      <c r="R16" s="93"/>
      <c r="S16" s="65" t="s">
        <v>35</v>
      </c>
      <c r="T16" s="38"/>
      <c r="U16" s="73"/>
      <c r="V16" s="75" t="s">
        <v>49</v>
      </c>
      <c r="W16" s="160"/>
      <c r="Z16" s="157"/>
      <c r="AA16" s="158">
        <f>SUM(W11*AA15)</f>
        <v>0</v>
      </c>
      <c r="AC16" s="162">
        <f>SUM(AC15)</f>
        <v>180</v>
      </c>
      <c r="AF16" s="157"/>
      <c r="AG16" s="158">
        <f>SUM(W20*AG15)</f>
        <v>0</v>
      </c>
      <c r="AI16" s="162">
        <f>SUM(AI15)</f>
        <v>180</v>
      </c>
      <c r="AL16" s="25"/>
      <c r="AM16" s="158">
        <f>SUM(W29*AM15)</f>
        <v>0</v>
      </c>
      <c r="AO16" s="1">
        <f>SUM(AO15)</f>
        <v>180</v>
      </c>
      <c r="AR16" s="25"/>
      <c r="AS16" s="158">
        <f>SUM(W38*AS15)</f>
        <v>0</v>
      </c>
      <c r="AU16" s="1">
        <f>SUM(AU15)</f>
        <v>180</v>
      </c>
    </row>
    <row r="17" spans="1:45" ht="7.5" customHeight="1" thickBot="1">
      <c r="A17" s="121"/>
      <c r="B17" s="100"/>
      <c r="C17" s="101"/>
      <c r="D17" s="145"/>
      <c r="E17" s="143"/>
      <c r="F17" s="117"/>
      <c r="G17" s="130"/>
      <c r="H17" s="117"/>
      <c r="I17" s="130"/>
      <c r="J17" s="136"/>
      <c r="K17" s="134"/>
      <c r="L17" s="87"/>
      <c r="M17" s="71"/>
      <c r="N17" s="71"/>
      <c r="O17" s="71"/>
      <c r="P17" s="69"/>
      <c r="Q17" s="12"/>
      <c r="R17" s="93"/>
      <c r="S17" s="77"/>
      <c r="T17" s="38"/>
      <c r="U17" s="73"/>
      <c r="V17" s="75"/>
      <c r="W17" s="161"/>
      <c r="Z17" s="25"/>
      <c r="AA17" s="159"/>
      <c r="AC17" s="162"/>
      <c r="AF17" s="25"/>
      <c r="AG17" s="159"/>
      <c r="AI17" s="162"/>
      <c r="AL17" s="25"/>
      <c r="AM17" s="159"/>
      <c r="AR17" s="25"/>
      <c r="AS17" s="159"/>
    </row>
    <row r="18" spans="1:44" ht="13.5" customHeight="1" thickBot="1">
      <c r="A18" s="121"/>
      <c r="B18" s="89"/>
      <c r="C18" s="90"/>
      <c r="D18" s="95"/>
      <c r="E18" s="78" t="s">
        <v>12</v>
      </c>
      <c r="F18" s="79"/>
      <c r="G18" s="79"/>
      <c r="H18" s="79"/>
      <c r="I18" s="80"/>
      <c r="J18" s="95"/>
      <c r="K18" s="78" t="s">
        <v>12</v>
      </c>
      <c r="L18" s="79"/>
      <c r="M18" s="79"/>
      <c r="N18" s="79"/>
      <c r="O18" s="80"/>
      <c r="P18" s="61"/>
      <c r="Q18" s="12"/>
      <c r="R18" s="3"/>
      <c r="S18" s="149"/>
      <c r="T18" s="38"/>
      <c r="U18" s="73"/>
      <c r="V18" s="30" t="s">
        <v>50</v>
      </c>
      <c r="W18" s="50"/>
      <c r="Y18" s="22"/>
      <c r="Z18" s="25"/>
      <c r="AE18" s="22"/>
      <c r="AF18" s="25"/>
      <c r="AK18" s="22"/>
      <c r="AL18" s="25"/>
      <c r="AM18" s="3"/>
      <c r="AQ18" s="22"/>
      <c r="AR18" s="25"/>
    </row>
    <row r="19" spans="1:46" ht="13.5" customHeight="1" thickBot="1" thickTop="1">
      <c r="A19" s="121"/>
      <c r="B19" s="89"/>
      <c r="C19" s="90"/>
      <c r="D19" s="96"/>
      <c r="E19" s="17" t="s">
        <v>13</v>
      </c>
      <c r="F19" s="56"/>
      <c r="G19" s="83"/>
      <c r="H19" s="17" t="s">
        <v>13</v>
      </c>
      <c r="I19" s="56"/>
      <c r="J19" s="96"/>
      <c r="K19" s="17" t="s">
        <v>13</v>
      </c>
      <c r="L19" s="59"/>
      <c r="M19" s="83"/>
      <c r="N19" s="17" t="s">
        <v>13</v>
      </c>
      <c r="O19" s="59"/>
      <c r="P19" s="60"/>
      <c r="Q19" s="12"/>
      <c r="R19" s="3"/>
      <c r="S19" s="9">
        <f>SUM(W12)</f>
        <v>0</v>
      </c>
      <c r="T19" s="12"/>
      <c r="U19" s="73"/>
      <c r="V19" s="30" t="s">
        <v>51</v>
      </c>
      <c r="W19" s="50"/>
      <c r="Y19" s="22"/>
      <c r="Z19" s="25"/>
      <c r="AA19" s="1">
        <f>SIN(AB19)</f>
        <v>1.22514845490862E-16</v>
      </c>
      <c r="AB19" s="1">
        <f>RADIANS(AC16)</f>
        <v>3.141592653589793</v>
      </c>
      <c r="AE19" s="22"/>
      <c r="AF19" s="25"/>
      <c r="AG19" s="1">
        <f>SIN(AH19)</f>
        <v>1.22514845490862E-16</v>
      </c>
      <c r="AH19" s="1">
        <f>RADIANS(AI16)</f>
        <v>3.141592653589793</v>
      </c>
      <c r="AK19" s="22"/>
      <c r="AL19" s="25"/>
      <c r="AM19" s="1">
        <f>SIN(AN19)</f>
        <v>1.22514845490862E-16</v>
      </c>
      <c r="AN19" s="1">
        <f>RADIANS(AO16)</f>
        <v>3.141592653589793</v>
      </c>
      <c r="AQ19" s="22"/>
      <c r="AR19" s="25"/>
      <c r="AS19" s="1">
        <f>SIN(AT19)</f>
        <v>1.22514845490862E-16</v>
      </c>
      <c r="AT19" s="1">
        <f>RADIANS(AU16)</f>
        <v>3.141592653589793</v>
      </c>
    </row>
    <row r="20" spans="1:45" ht="13.5" customHeight="1" thickBot="1">
      <c r="A20" s="121"/>
      <c r="B20" s="89"/>
      <c r="C20" s="90"/>
      <c r="D20" s="96"/>
      <c r="E20" s="15" t="s">
        <v>14</v>
      </c>
      <c r="F20" s="16" t="s">
        <v>15</v>
      </c>
      <c r="G20" s="84"/>
      <c r="H20" s="15" t="s">
        <v>14</v>
      </c>
      <c r="I20" s="16" t="s">
        <v>15</v>
      </c>
      <c r="J20" s="96"/>
      <c r="K20" s="15" t="s">
        <v>14</v>
      </c>
      <c r="L20" s="16" t="s">
        <v>15</v>
      </c>
      <c r="M20" s="84"/>
      <c r="N20" s="15" t="s">
        <v>14</v>
      </c>
      <c r="O20" s="16" t="s">
        <v>15</v>
      </c>
      <c r="P20" s="60"/>
      <c r="Q20" s="12"/>
      <c r="R20" s="3"/>
      <c r="T20" s="41"/>
      <c r="U20" s="73"/>
      <c r="V20" s="30" t="s">
        <v>52</v>
      </c>
      <c r="W20" s="50">
        <f>1!W11</f>
        <v>0</v>
      </c>
      <c r="Y20" s="22"/>
      <c r="Z20" s="25" t="s">
        <v>44</v>
      </c>
      <c r="AA20" s="26">
        <f>SUM(W11*AA19)</f>
        <v>0</v>
      </c>
      <c r="AE20" s="22"/>
      <c r="AF20" s="25" t="s">
        <v>44</v>
      </c>
      <c r="AG20" s="26">
        <f>SUM(W20*AG19)</f>
        <v>0</v>
      </c>
      <c r="AK20" s="22"/>
      <c r="AL20" s="25" t="s">
        <v>44</v>
      </c>
      <c r="AM20" s="26">
        <f>SUM(W29*AM19)</f>
        <v>0</v>
      </c>
      <c r="AQ20" s="22"/>
      <c r="AR20" s="25" t="s">
        <v>44</v>
      </c>
      <c r="AS20" s="26">
        <f>SUM(W38*AS19)</f>
        <v>0</v>
      </c>
    </row>
    <row r="21" spans="1:23" ht="13.5" customHeight="1" thickBot="1">
      <c r="A21" s="122"/>
      <c r="B21" s="91"/>
      <c r="C21" s="92"/>
      <c r="D21" s="97"/>
      <c r="E21" s="57"/>
      <c r="F21" s="58"/>
      <c r="G21" s="85"/>
      <c r="H21" s="57"/>
      <c r="I21" s="58"/>
      <c r="J21" s="97"/>
      <c r="K21" s="57"/>
      <c r="L21" s="58"/>
      <c r="M21" s="85"/>
      <c r="N21" s="57"/>
      <c r="O21" s="58"/>
      <c r="P21" s="62"/>
      <c r="Q21" s="12"/>
      <c r="R21" s="3"/>
      <c r="S21" s="65" t="s">
        <v>36</v>
      </c>
      <c r="T21" s="38"/>
      <c r="U21" s="74"/>
      <c r="V21" s="32" t="s">
        <v>53</v>
      </c>
      <c r="W21" s="50">
        <f>1!W12</f>
        <v>0</v>
      </c>
    </row>
    <row r="22" spans="1:46" ht="14.25" customHeight="1" thickBo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9"/>
      <c r="Q22" s="11"/>
      <c r="R22" s="3"/>
      <c r="S22" s="149"/>
      <c r="T22" s="38"/>
      <c r="U22" s="45"/>
      <c r="V22" s="31"/>
      <c r="W22" s="52"/>
      <c r="Y22" s="22"/>
      <c r="Z22" s="25" t="s">
        <v>45</v>
      </c>
      <c r="AA22" s="1">
        <f>SUM(AA10+AA16)</f>
        <v>0</v>
      </c>
      <c r="AB22" s="1">
        <f>SUM(AA22*AA22)</f>
        <v>0</v>
      </c>
      <c r="AE22" s="22"/>
      <c r="AF22" s="25" t="s">
        <v>45</v>
      </c>
      <c r="AG22" s="1">
        <f>SUM(AG10+AG16)</f>
        <v>0</v>
      </c>
      <c r="AH22" s="1">
        <f>SUM(AG22*AG22)</f>
        <v>0</v>
      </c>
      <c r="AK22" s="22"/>
      <c r="AL22" s="25" t="s">
        <v>45</v>
      </c>
      <c r="AM22" s="1">
        <f>SUM(AM10+AM16)</f>
        <v>0</v>
      </c>
      <c r="AN22" s="1">
        <f>SUM(AM22*AM22)</f>
        <v>0</v>
      </c>
      <c r="AQ22" s="22"/>
      <c r="AR22" s="25" t="s">
        <v>45</v>
      </c>
      <c r="AS22" s="1">
        <f>SUM(AS10+AS16)</f>
        <v>0</v>
      </c>
      <c r="AT22" s="1">
        <f>SUM(AS22*AS22)</f>
        <v>0</v>
      </c>
    </row>
    <row r="23" spans="1:46" ht="13.5" customHeight="1" thickBot="1">
      <c r="A23" s="120">
        <v>35</v>
      </c>
      <c r="B23" s="125" t="s">
        <v>30</v>
      </c>
      <c r="C23" s="126"/>
      <c r="D23" s="118" t="s">
        <v>0</v>
      </c>
      <c r="E23" s="81" t="s">
        <v>1</v>
      </c>
      <c r="F23" s="140" t="s">
        <v>2</v>
      </c>
      <c r="G23" s="81" t="s">
        <v>3</v>
      </c>
      <c r="H23" s="81" t="s">
        <v>4</v>
      </c>
      <c r="I23" s="81" t="s">
        <v>5</v>
      </c>
      <c r="J23" s="81" t="s">
        <v>6</v>
      </c>
      <c r="K23" s="88" t="s">
        <v>7</v>
      </c>
      <c r="L23" s="88" t="s">
        <v>9</v>
      </c>
      <c r="M23" s="66" t="s">
        <v>8</v>
      </c>
      <c r="N23" s="66" t="s">
        <v>10</v>
      </c>
      <c r="O23" s="66" t="s">
        <v>11</v>
      </c>
      <c r="P23" s="66" t="s">
        <v>40</v>
      </c>
      <c r="Q23" s="13"/>
      <c r="R23" s="3"/>
      <c r="S23" s="24">
        <f>SUM(W11)</f>
        <v>0</v>
      </c>
      <c r="T23" s="42"/>
      <c r="U23" s="72">
        <v>35</v>
      </c>
      <c r="V23" s="43" t="s">
        <v>54</v>
      </c>
      <c r="W23" s="49"/>
      <c r="Z23" s="25" t="s">
        <v>46</v>
      </c>
      <c r="AA23" s="1">
        <f>SUM(AA13+AA20)</f>
        <v>0</v>
      </c>
      <c r="AB23" s="1">
        <f>SUM(AA23*AA23)</f>
        <v>0</v>
      </c>
      <c r="AF23" s="25" t="s">
        <v>46</v>
      </c>
      <c r="AG23" s="1">
        <f>SUM(AG13+AG20)</f>
        <v>0</v>
      </c>
      <c r="AH23" s="1">
        <f>SUM(AG23*AG23)</f>
        <v>0</v>
      </c>
      <c r="AL23" s="25" t="s">
        <v>46</v>
      </c>
      <c r="AM23" s="1">
        <f>SUM(AM13+AM20)</f>
        <v>0</v>
      </c>
      <c r="AN23" s="1">
        <f>SUM(AM23*AM23)</f>
        <v>0</v>
      </c>
      <c r="AR23" s="25" t="s">
        <v>46</v>
      </c>
      <c r="AS23" s="1">
        <f>SUM(AS13+AS20)</f>
        <v>0</v>
      </c>
      <c r="AT23" s="1">
        <f>SUM(AS23*AS23)</f>
        <v>0</v>
      </c>
    </row>
    <row r="24" spans="1:46" ht="13.5" customHeight="1" thickBot="1">
      <c r="A24" s="121"/>
      <c r="B24" s="127"/>
      <c r="C24" s="128"/>
      <c r="D24" s="141"/>
      <c r="E24" s="82"/>
      <c r="F24" s="67"/>
      <c r="G24" s="82"/>
      <c r="H24" s="82"/>
      <c r="I24" s="82"/>
      <c r="J24" s="82"/>
      <c r="K24" s="82"/>
      <c r="L24" s="82"/>
      <c r="M24" s="67"/>
      <c r="N24" s="67"/>
      <c r="O24" s="67"/>
      <c r="P24" s="67"/>
      <c r="Q24" s="13"/>
      <c r="R24" s="3"/>
      <c r="S24" s="7"/>
      <c r="T24" s="12"/>
      <c r="U24" s="73"/>
      <c r="V24" s="30" t="s">
        <v>48</v>
      </c>
      <c r="W24" s="50"/>
      <c r="Z24" s="25"/>
      <c r="AA24" s="1">
        <f>SQRT(AB24)</f>
        <v>0</v>
      </c>
      <c r="AB24" s="1">
        <f>SUM(AB22:AB23)</f>
        <v>0</v>
      </c>
      <c r="AF24" s="25"/>
      <c r="AG24" s="1">
        <f>SQRT(AH24)</f>
        <v>0</v>
      </c>
      <c r="AH24" s="1">
        <f>SUM(AH22:AH23)</f>
        <v>0</v>
      </c>
      <c r="AL24" s="25"/>
      <c r="AM24" s="1">
        <f>SQRT(AN24)</f>
        <v>0</v>
      </c>
      <c r="AN24" s="1">
        <f>SUM(AN22:AN23)</f>
        <v>0</v>
      </c>
      <c r="AR24" s="25"/>
      <c r="AS24" s="1">
        <f>SQRT(AT24)</f>
        <v>0</v>
      </c>
      <c r="AT24" s="1">
        <f>SUM(AT22:AT23)</f>
        <v>0</v>
      </c>
    </row>
    <row r="25" spans="1:46" ht="7.5" customHeight="1">
      <c r="A25" s="121"/>
      <c r="B25" s="98"/>
      <c r="C25" s="99"/>
      <c r="D25" s="144">
        <f>IF(W24=0,"",W24)</f>
      </c>
      <c r="E25" s="142">
        <f>IF(W30=0,"",AM31)</f>
      </c>
      <c r="F25" s="116">
        <f>IF(W24=0,"",W24+AM31)</f>
      </c>
      <c r="G25" s="129">
        <f>IF(W27=0,"",W27)</f>
      </c>
      <c r="H25" s="116">
        <f>IF(ISERROR(AK10),"",AK10)</f>
      </c>
      <c r="I25" s="129">
        <f>IF(W28=0,"",W28)</f>
      </c>
      <c r="J25" s="135">
        <f>IF(ISERROR(AK11),"",AK11)</f>
      </c>
      <c r="K25" s="133">
        <f>IF(W25=0,"",W25)</f>
      </c>
      <c r="L25" s="86">
        <f>IF(W23=0,"",W23)</f>
      </c>
      <c r="M25" s="70">
        <f>IF(AM24=0,"",AM24)</f>
      </c>
      <c r="N25" s="70">
        <f>IF(ISERROR(AK13),"",AK13)</f>
      </c>
      <c r="O25" s="70">
        <f>IF(ISERROR(AK15),"",AK15)</f>
      </c>
      <c r="P25" s="68"/>
      <c r="Q25" s="12"/>
      <c r="R25" s="93"/>
      <c r="S25" s="118" t="s">
        <v>27</v>
      </c>
      <c r="T25" s="11"/>
      <c r="U25" s="73"/>
      <c r="V25" s="75" t="s">
        <v>49</v>
      </c>
      <c r="W25" s="160"/>
      <c r="Z25" s="25"/>
      <c r="AA25" s="93"/>
      <c r="AB25" s="3"/>
      <c r="AF25" s="25"/>
      <c r="AG25" s="93"/>
      <c r="AH25" s="3"/>
      <c r="AL25" s="25"/>
      <c r="AM25" s="3"/>
      <c r="AN25" s="3"/>
      <c r="AR25" s="25"/>
      <c r="AS25" s="3"/>
      <c r="AT25" s="3"/>
    </row>
    <row r="26" spans="1:46" ht="7.5" customHeight="1" thickBot="1">
      <c r="A26" s="121"/>
      <c r="B26" s="100"/>
      <c r="C26" s="101"/>
      <c r="D26" s="145"/>
      <c r="E26" s="143"/>
      <c r="F26" s="117"/>
      <c r="G26" s="130"/>
      <c r="H26" s="117"/>
      <c r="I26" s="130"/>
      <c r="J26" s="136"/>
      <c r="K26" s="134"/>
      <c r="L26" s="87"/>
      <c r="M26" s="71"/>
      <c r="N26" s="71"/>
      <c r="O26" s="71"/>
      <c r="P26" s="69"/>
      <c r="Q26" s="12"/>
      <c r="R26" s="93"/>
      <c r="S26" s="119"/>
      <c r="T26" s="11"/>
      <c r="U26" s="73"/>
      <c r="V26" s="75"/>
      <c r="W26" s="161"/>
      <c r="Z26" s="25"/>
      <c r="AA26" s="94"/>
      <c r="AB26" s="27"/>
      <c r="AF26" s="25"/>
      <c r="AG26" s="94"/>
      <c r="AH26" s="27"/>
      <c r="AL26" s="25"/>
      <c r="AM26" s="27"/>
      <c r="AN26" s="27"/>
      <c r="AR26" s="25"/>
      <c r="AS26" s="27"/>
      <c r="AT26" s="27"/>
    </row>
    <row r="27" spans="1:44" ht="14.25" customHeight="1" thickBot="1" thickTop="1">
      <c r="A27" s="121"/>
      <c r="B27" s="89"/>
      <c r="C27" s="90"/>
      <c r="D27" s="95"/>
      <c r="E27" s="78" t="s">
        <v>12</v>
      </c>
      <c r="F27" s="79"/>
      <c r="G27" s="79"/>
      <c r="H27" s="79"/>
      <c r="I27" s="80"/>
      <c r="J27" s="95"/>
      <c r="K27" s="78" t="s">
        <v>12</v>
      </c>
      <c r="L27" s="79"/>
      <c r="M27" s="79"/>
      <c r="N27" s="79"/>
      <c r="O27" s="80"/>
      <c r="P27" s="61"/>
      <c r="Q27" s="12"/>
      <c r="R27" s="3"/>
      <c r="S27" s="4"/>
      <c r="T27" s="12"/>
      <c r="U27" s="73"/>
      <c r="V27" s="30" t="s">
        <v>50</v>
      </c>
      <c r="W27" s="50"/>
      <c r="Y27" s="22"/>
      <c r="Z27" s="25"/>
      <c r="AE27" s="22"/>
      <c r="AF27" s="25"/>
      <c r="AK27" s="22"/>
      <c r="AL27" s="25"/>
      <c r="AQ27" s="22"/>
      <c r="AR27" s="25"/>
    </row>
    <row r="28" spans="1:47" ht="14.25" customHeight="1" thickBot="1" thickTop="1">
      <c r="A28" s="121"/>
      <c r="B28" s="89"/>
      <c r="C28" s="90"/>
      <c r="D28" s="96"/>
      <c r="E28" s="17" t="s">
        <v>13</v>
      </c>
      <c r="F28" s="56"/>
      <c r="G28" s="83"/>
      <c r="H28" s="17" t="s">
        <v>13</v>
      </c>
      <c r="I28" s="56"/>
      <c r="J28" s="96"/>
      <c r="K28" s="17" t="s">
        <v>13</v>
      </c>
      <c r="L28" s="59"/>
      <c r="M28" s="83"/>
      <c r="N28" s="17" t="s">
        <v>13</v>
      </c>
      <c r="O28" s="59"/>
      <c r="P28" s="60"/>
      <c r="Q28" s="110" t="s">
        <v>34</v>
      </c>
      <c r="R28" s="3"/>
      <c r="S28" s="7"/>
      <c r="T28" s="12"/>
      <c r="U28" s="73"/>
      <c r="V28" s="30" t="s">
        <v>51</v>
      </c>
      <c r="W28" s="50"/>
      <c r="Y28" s="22"/>
      <c r="Z28" s="25" t="s">
        <v>47</v>
      </c>
      <c r="AA28" s="1">
        <f>IF(ISERROR(AA23/AA22),"",AA23/AA22)</f>
      </c>
      <c r="AB28" s="48" t="e">
        <f>IF(W6&lt;W12,AA29,0-AA29)</f>
        <v>#VALUE!</v>
      </c>
      <c r="AC28" s="44">
        <f>IF(ISERROR(AB28),"",AB28)</f>
      </c>
      <c r="AE28" s="22"/>
      <c r="AF28" s="25" t="s">
        <v>47</v>
      </c>
      <c r="AG28" s="1">
        <f>IF(ISERROR(AG23/AG22),"",AG23/AG22)</f>
      </c>
      <c r="AH28" s="48" t="e">
        <f>IF(W15&lt;W21,AG29,0-AG29)</f>
        <v>#VALUE!</v>
      </c>
      <c r="AI28" s="44">
        <f>IF(ISERROR(AH28),"",AH28)</f>
      </c>
      <c r="AK28" s="22"/>
      <c r="AL28" s="25" t="s">
        <v>47</v>
      </c>
      <c r="AM28" s="1">
        <f>IF(ISERROR(AM23/AM22),"",AM23/AM22)</f>
      </c>
      <c r="AN28" s="48" t="e">
        <f>IF(W24&lt;W30,AM29,0-AM29)</f>
        <v>#VALUE!</v>
      </c>
      <c r="AO28" s="44">
        <f>IF(ISERROR(AN28),"",AN28)</f>
      </c>
      <c r="AQ28" s="22"/>
      <c r="AR28" s="25" t="s">
        <v>47</v>
      </c>
      <c r="AS28" s="1">
        <f>IF(ISERROR(AS23/AS22),"",AS23/AS22)</f>
      </c>
      <c r="AT28" s="48" t="e">
        <f>IF(W33&lt;W39,AS29,0-AS29)</f>
        <v>#VALUE!</v>
      </c>
      <c r="AU28" s="44">
        <f>IF(ISERROR(AT28),"",AT28)</f>
      </c>
    </row>
    <row r="29" spans="1:47" ht="13.5" customHeight="1" thickBot="1">
      <c r="A29" s="121"/>
      <c r="B29" s="89"/>
      <c r="C29" s="90"/>
      <c r="D29" s="96"/>
      <c r="E29" s="15" t="s">
        <v>14</v>
      </c>
      <c r="F29" s="16" t="s">
        <v>15</v>
      </c>
      <c r="G29" s="84"/>
      <c r="H29" s="15" t="s">
        <v>14</v>
      </c>
      <c r="I29" s="16" t="s">
        <v>15</v>
      </c>
      <c r="J29" s="96"/>
      <c r="K29" s="15" t="s">
        <v>14</v>
      </c>
      <c r="L29" s="16" t="s">
        <v>15</v>
      </c>
      <c r="M29" s="84"/>
      <c r="N29" s="15" t="s">
        <v>14</v>
      </c>
      <c r="O29" s="16" t="s">
        <v>15</v>
      </c>
      <c r="P29" s="60"/>
      <c r="Q29" s="110"/>
      <c r="R29" s="3"/>
      <c r="S29" s="18" t="s">
        <v>28</v>
      </c>
      <c r="T29" s="11"/>
      <c r="U29" s="73"/>
      <c r="V29" s="30" t="s">
        <v>52</v>
      </c>
      <c r="W29" s="50">
        <f>1!W11</f>
        <v>0</v>
      </c>
      <c r="Y29" s="22"/>
      <c r="Z29" s="25"/>
      <c r="AA29" s="22" t="e">
        <f>ATAN(AA28)</f>
        <v>#VALUE!</v>
      </c>
      <c r="AB29" s="1" t="e">
        <f>DEGREES(AA28)</f>
        <v>#VALUE!</v>
      </c>
      <c r="AC29" s="29"/>
      <c r="AE29" s="22"/>
      <c r="AF29" s="25"/>
      <c r="AG29" s="22" t="e">
        <f>ATAN(AG28)</f>
        <v>#VALUE!</v>
      </c>
      <c r="AH29" s="1" t="e">
        <f>DEGREES(AG28)</f>
        <v>#VALUE!</v>
      </c>
      <c r="AI29" s="29"/>
      <c r="AK29" s="22"/>
      <c r="AL29" s="25"/>
      <c r="AM29" s="22" t="e">
        <f>ATAN(AM28)</f>
        <v>#VALUE!</v>
      </c>
      <c r="AN29" s="1" t="e">
        <f>DEGREES(AM28)</f>
        <v>#VALUE!</v>
      </c>
      <c r="AO29" s="29"/>
      <c r="AQ29" s="22"/>
      <c r="AR29" s="25"/>
      <c r="AS29" s="22" t="e">
        <f>ATAN(AS28)</f>
        <v>#VALUE!</v>
      </c>
      <c r="AT29" s="1" t="e">
        <f>DEGREES(AS28)</f>
        <v>#VALUE!</v>
      </c>
      <c r="AU29" s="29"/>
    </row>
    <row r="30" spans="1:26" ht="14.25" customHeight="1" thickBot="1" thickTop="1">
      <c r="A30" s="122"/>
      <c r="B30" s="91"/>
      <c r="C30" s="92"/>
      <c r="D30" s="97"/>
      <c r="E30" s="57"/>
      <c r="F30" s="58"/>
      <c r="G30" s="85"/>
      <c r="H30" s="57"/>
      <c r="I30" s="58"/>
      <c r="J30" s="97"/>
      <c r="K30" s="57"/>
      <c r="L30" s="58"/>
      <c r="M30" s="85"/>
      <c r="N30" s="57"/>
      <c r="O30" s="58"/>
      <c r="P30" s="62"/>
      <c r="Q30" s="110"/>
      <c r="R30" s="3"/>
      <c r="S30" s="4"/>
      <c r="T30" s="3"/>
      <c r="U30" s="74"/>
      <c r="V30" s="32" t="s">
        <v>53</v>
      </c>
      <c r="W30" s="50">
        <f>1!W12</f>
        <v>0</v>
      </c>
      <c r="Z30" s="25"/>
    </row>
    <row r="31" spans="1:45" ht="13.5" thickBot="1">
      <c r="A31" s="137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1"/>
      <c r="R31" s="3"/>
      <c r="S31" s="7"/>
      <c r="T31" s="3"/>
      <c r="U31" s="45"/>
      <c r="V31" s="31"/>
      <c r="W31" s="52"/>
      <c r="Y31" s="28"/>
      <c r="Z31" s="25"/>
      <c r="AA31" s="1">
        <f>IF(AA16=0,0,AB28)</f>
        <v>0</v>
      </c>
      <c r="AG31" s="1">
        <f>IF(AG16=0,0,AH28)</f>
        <v>0</v>
      </c>
      <c r="AM31" s="1">
        <f>IF(AM16=0,0,AN28)</f>
        <v>0</v>
      </c>
      <c r="AS31" s="1">
        <f>IF(AS16=0,0,AT28)</f>
        <v>0</v>
      </c>
    </row>
    <row r="32" spans="1:23" ht="13.5" customHeight="1" thickBot="1">
      <c r="A32" s="120">
        <v>36</v>
      </c>
      <c r="B32" s="125" t="s">
        <v>30</v>
      </c>
      <c r="C32" s="126"/>
      <c r="D32" s="118" t="s">
        <v>0</v>
      </c>
      <c r="E32" s="81" t="s">
        <v>1</v>
      </c>
      <c r="F32" s="140" t="s">
        <v>2</v>
      </c>
      <c r="G32" s="81" t="s">
        <v>3</v>
      </c>
      <c r="H32" s="81" t="s">
        <v>4</v>
      </c>
      <c r="I32" s="81" t="s">
        <v>5</v>
      </c>
      <c r="J32" s="81" t="s">
        <v>6</v>
      </c>
      <c r="K32" s="88" t="s">
        <v>7</v>
      </c>
      <c r="L32" s="88" t="s">
        <v>9</v>
      </c>
      <c r="M32" s="66" t="s">
        <v>8</v>
      </c>
      <c r="N32" s="66" t="s">
        <v>10</v>
      </c>
      <c r="O32" s="66" t="s">
        <v>11</v>
      </c>
      <c r="P32" s="66" t="s">
        <v>40</v>
      </c>
      <c r="Q32" s="13"/>
      <c r="R32" s="19" t="s">
        <v>33</v>
      </c>
      <c r="S32" s="55" t="str">
        <f>1!$S$32</f>
        <v>Barstow</v>
      </c>
      <c r="T32" s="35"/>
      <c r="U32" s="72">
        <v>36</v>
      </c>
      <c r="V32" s="43" t="s">
        <v>54</v>
      </c>
      <c r="W32" s="49"/>
    </row>
    <row r="33" spans="1:27" ht="13.5" customHeight="1" thickBot="1">
      <c r="A33" s="121"/>
      <c r="B33" s="127"/>
      <c r="C33" s="128"/>
      <c r="D33" s="141"/>
      <c r="E33" s="82"/>
      <c r="F33" s="67"/>
      <c r="G33" s="82"/>
      <c r="H33" s="82"/>
      <c r="I33" s="82"/>
      <c r="J33" s="82"/>
      <c r="K33" s="82"/>
      <c r="L33" s="82"/>
      <c r="M33" s="67"/>
      <c r="N33" s="67"/>
      <c r="O33" s="67"/>
      <c r="P33" s="67"/>
      <c r="Q33" s="13"/>
      <c r="R33" s="163"/>
      <c r="S33" s="164"/>
      <c r="T33" s="36"/>
      <c r="U33" s="73"/>
      <c r="V33" s="30" t="s">
        <v>48</v>
      </c>
      <c r="W33" s="50"/>
      <c r="AA33"/>
    </row>
    <row r="34" spans="1:23" ht="7.5" customHeight="1">
      <c r="A34" s="121"/>
      <c r="B34" s="98"/>
      <c r="C34" s="99"/>
      <c r="D34" s="144">
        <f>IF(W33=0,"",W33)</f>
      </c>
      <c r="E34" s="142">
        <f>IF(W39=0,"",AS31)</f>
      </c>
      <c r="F34" s="116">
        <f>IF(W33=0,"",W33+AS31)</f>
      </c>
      <c r="G34" s="129">
        <f>IF(W36=0,"",W36)</f>
      </c>
      <c r="H34" s="116">
        <f>IF(ISERROR(AQ10),"",AQ10)</f>
      </c>
      <c r="I34" s="129">
        <f>IF(W37=0,"",W37)</f>
      </c>
      <c r="J34" s="135">
        <f>IF(ISERROR(AQ11),"",AQ11)</f>
      </c>
      <c r="K34" s="133">
        <f>IF(W34=0,"",W34)</f>
      </c>
      <c r="L34" s="86">
        <f>IF(W32=0,"",W32)</f>
      </c>
      <c r="M34" s="70">
        <f>IF(AS24=0,"",AS24)</f>
      </c>
      <c r="N34" s="70">
        <f>IF(ISERROR(AQ13),"",AQ13)</f>
      </c>
      <c r="O34" s="70">
        <f>IF(ISERROR(AQ15),"",AQ15)</f>
      </c>
      <c r="P34" s="68"/>
      <c r="Q34" s="12"/>
      <c r="R34" s="165"/>
      <c r="S34" s="166"/>
      <c r="T34" s="36"/>
      <c r="U34" s="73"/>
      <c r="V34" s="75" t="s">
        <v>49</v>
      </c>
      <c r="W34" s="160"/>
    </row>
    <row r="35" spans="1:23" ht="7.5" customHeight="1" thickBot="1">
      <c r="A35" s="121"/>
      <c r="B35" s="100"/>
      <c r="C35" s="101"/>
      <c r="D35" s="145"/>
      <c r="E35" s="143"/>
      <c r="F35" s="117"/>
      <c r="G35" s="130"/>
      <c r="H35" s="117"/>
      <c r="I35" s="130"/>
      <c r="J35" s="136"/>
      <c r="K35" s="134"/>
      <c r="L35" s="87"/>
      <c r="M35" s="71"/>
      <c r="N35" s="71"/>
      <c r="O35" s="71"/>
      <c r="P35" s="69"/>
      <c r="Q35" s="12"/>
      <c r="R35" s="165"/>
      <c r="S35" s="166"/>
      <c r="T35" s="36"/>
      <c r="U35" s="73"/>
      <c r="V35" s="75"/>
      <c r="W35" s="161"/>
    </row>
    <row r="36" spans="1:25" ht="13.5" customHeight="1" thickBot="1">
      <c r="A36" s="121"/>
      <c r="B36" s="89"/>
      <c r="C36" s="90"/>
      <c r="D36" s="95"/>
      <c r="E36" s="78" t="s">
        <v>12</v>
      </c>
      <c r="F36" s="79"/>
      <c r="G36" s="79"/>
      <c r="H36" s="79"/>
      <c r="I36" s="80"/>
      <c r="J36" s="95"/>
      <c r="K36" s="78" t="s">
        <v>12</v>
      </c>
      <c r="L36" s="79"/>
      <c r="M36" s="79"/>
      <c r="N36" s="79"/>
      <c r="O36" s="80"/>
      <c r="P36" s="61"/>
      <c r="Q36" s="12"/>
      <c r="R36" s="165"/>
      <c r="S36" s="166"/>
      <c r="T36" s="36"/>
      <c r="U36" s="73"/>
      <c r="V36" s="30" t="s">
        <v>50</v>
      </c>
      <c r="W36" s="50"/>
      <c r="Y36" s="22"/>
    </row>
    <row r="37" spans="1:25" ht="14.25" customHeight="1" thickBot="1" thickTop="1">
      <c r="A37" s="121"/>
      <c r="B37" s="89"/>
      <c r="C37" s="90"/>
      <c r="D37" s="96"/>
      <c r="E37" s="17" t="s">
        <v>13</v>
      </c>
      <c r="F37" s="56"/>
      <c r="G37" s="83"/>
      <c r="H37" s="17" t="s">
        <v>13</v>
      </c>
      <c r="I37" s="56"/>
      <c r="J37" s="96"/>
      <c r="K37" s="17" t="s">
        <v>13</v>
      </c>
      <c r="L37" s="59"/>
      <c r="M37" s="83"/>
      <c r="N37" s="17" t="s">
        <v>13</v>
      </c>
      <c r="O37" s="59"/>
      <c r="P37" s="60"/>
      <c r="Q37" s="12"/>
      <c r="R37" s="165"/>
      <c r="S37" s="166"/>
      <c r="T37" s="36"/>
      <c r="U37" s="73"/>
      <c r="V37" s="30" t="s">
        <v>51</v>
      </c>
      <c r="W37" s="50"/>
      <c r="Y37" s="22"/>
    </row>
    <row r="38" spans="1:25" ht="13.5" customHeight="1" thickBot="1">
      <c r="A38" s="121"/>
      <c r="B38" s="89"/>
      <c r="C38" s="90"/>
      <c r="D38" s="96"/>
      <c r="E38" s="15" t="s">
        <v>14</v>
      </c>
      <c r="F38" s="16" t="s">
        <v>15</v>
      </c>
      <c r="G38" s="84"/>
      <c r="H38" s="15" t="s">
        <v>14</v>
      </c>
      <c r="I38" s="16" t="s">
        <v>15</v>
      </c>
      <c r="J38" s="96"/>
      <c r="K38" s="15" t="s">
        <v>14</v>
      </c>
      <c r="L38" s="16" t="s">
        <v>15</v>
      </c>
      <c r="M38" s="84"/>
      <c r="N38" s="15" t="s">
        <v>14</v>
      </c>
      <c r="O38" s="16" t="s">
        <v>15</v>
      </c>
      <c r="P38" s="60"/>
      <c r="Q38" s="12"/>
      <c r="R38" s="165"/>
      <c r="S38" s="166"/>
      <c r="T38" s="36"/>
      <c r="U38" s="73"/>
      <c r="V38" s="30" t="s">
        <v>52</v>
      </c>
      <c r="W38" s="50">
        <f>1!W11</f>
        <v>0</v>
      </c>
      <c r="Y38" s="22"/>
    </row>
    <row r="39" spans="1:23" ht="13.5" customHeight="1" thickBot="1">
      <c r="A39" s="122"/>
      <c r="B39" s="91"/>
      <c r="C39" s="92"/>
      <c r="D39" s="97"/>
      <c r="E39" s="57"/>
      <c r="F39" s="58"/>
      <c r="G39" s="85"/>
      <c r="H39" s="57"/>
      <c r="I39" s="58"/>
      <c r="J39" s="97"/>
      <c r="K39" s="57"/>
      <c r="L39" s="58"/>
      <c r="M39" s="85"/>
      <c r="N39" s="57"/>
      <c r="O39" s="58"/>
      <c r="P39" s="63"/>
      <c r="Q39" s="12"/>
      <c r="R39" s="6" t="s">
        <v>29</v>
      </c>
      <c r="S39" s="5"/>
      <c r="T39" s="37"/>
      <c r="U39" s="74"/>
      <c r="V39" s="32" t="s">
        <v>53</v>
      </c>
      <c r="W39" s="50">
        <f>1!W12</f>
        <v>0</v>
      </c>
    </row>
    <row r="40" spans="1:25" ht="13.5" thickBot="1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3"/>
      <c r="Y40" s="22"/>
    </row>
    <row r="41" spans="1:20" ht="13.5" thickBot="1">
      <c r="A41" s="124" t="s">
        <v>16</v>
      </c>
      <c r="B41" s="124"/>
      <c r="C41" s="18" t="s">
        <v>17</v>
      </c>
      <c r="D41" s="78" t="s">
        <v>18</v>
      </c>
      <c r="E41" s="80"/>
      <c r="F41" s="78" t="s">
        <v>19</v>
      </c>
      <c r="G41" s="80"/>
      <c r="H41" s="78" t="s">
        <v>20</v>
      </c>
      <c r="I41" s="80"/>
      <c r="J41" s="78" t="s">
        <v>21</v>
      </c>
      <c r="K41" s="80"/>
      <c r="L41" s="78" t="s">
        <v>22</v>
      </c>
      <c r="M41" s="80"/>
      <c r="N41" s="78" t="s">
        <v>23</v>
      </c>
      <c r="O41" s="80"/>
      <c r="P41" s="78" t="s">
        <v>24</v>
      </c>
      <c r="Q41" s="79"/>
      <c r="R41" s="80"/>
      <c r="S41" s="3"/>
      <c r="T41" s="3"/>
    </row>
    <row r="42" spans="1:20" ht="13.5" thickTop="1">
      <c r="A42" s="146">
        <f>1!A42</f>
        <v>0</v>
      </c>
      <c r="B42" s="106"/>
      <c r="C42" s="53">
        <f>1!C42</f>
        <v>0</v>
      </c>
      <c r="D42" s="105">
        <f>1!D42</f>
        <v>0</v>
      </c>
      <c r="E42" s="106"/>
      <c r="F42" s="105">
        <f>1!F42</f>
        <v>0</v>
      </c>
      <c r="G42" s="106"/>
      <c r="H42" s="105">
        <f>1!H42</f>
        <v>0</v>
      </c>
      <c r="I42" s="106"/>
      <c r="J42" s="105">
        <f>1!J42</f>
        <v>0</v>
      </c>
      <c r="K42" s="106"/>
      <c r="L42" s="105">
        <f>1!L42</f>
        <v>0</v>
      </c>
      <c r="M42" s="106"/>
      <c r="N42" s="105">
        <f>1!N42</f>
        <v>0</v>
      </c>
      <c r="O42" s="106"/>
      <c r="P42" s="105">
        <f>1!P42</f>
        <v>0</v>
      </c>
      <c r="Q42" s="107"/>
      <c r="R42" s="106"/>
      <c r="S42" s="3"/>
      <c r="T42" s="3"/>
    </row>
    <row r="43" spans="1:20" ht="12.75">
      <c r="A43" s="123">
        <f>1!A43</f>
        <v>0</v>
      </c>
      <c r="B43" s="104"/>
      <c r="C43" s="54">
        <f>1!C43</f>
        <v>0</v>
      </c>
      <c r="D43" s="102">
        <f>1!D43</f>
        <v>0</v>
      </c>
      <c r="E43" s="104"/>
      <c r="F43" s="102">
        <f>1!F43</f>
        <v>0</v>
      </c>
      <c r="G43" s="104"/>
      <c r="H43" s="102">
        <f>1!H43</f>
        <v>0</v>
      </c>
      <c r="I43" s="104"/>
      <c r="J43" s="102">
        <f>1!J43</f>
        <v>0</v>
      </c>
      <c r="K43" s="104"/>
      <c r="L43" s="102">
        <f>1!L43</f>
        <v>0</v>
      </c>
      <c r="M43" s="104"/>
      <c r="N43" s="102">
        <f>1!N43</f>
        <v>0</v>
      </c>
      <c r="O43" s="104"/>
      <c r="P43" s="102">
        <f>1!P43</f>
        <v>0</v>
      </c>
      <c r="Q43" s="103"/>
      <c r="R43" s="104"/>
      <c r="S43" s="3"/>
      <c r="T43" s="3"/>
    </row>
    <row r="44" spans="1:20" ht="12.75">
      <c r="A44" s="123">
        <f>1!A44</f>
        <v>0</v>
      </c>
      <c r="B44" s="104"/>
      <c r="C44" s="54">
        <f>1!C44</f>
        <v>0</v>
      </c>
      <c r="D44" s="131">
        <f>1!D44</f>
        <v>0</v>
      </c>
      <c r="E44" s="132"/>
      <c r="F44" s="102">
        <f>1!F44</f>
        <v>0</v>
      </c>
      <c r="G44" s="104"/>
      <c r="H44" s="102">
        <f>1!H44</f>
        <v>0</v>
      </c>
      <c r="I44" s="104"/>
      <c r="J44" s="102">
        <f>1!J44</f>
        <v>0</v>
      </c>
      <c r="K44" s="104"/>
      <c r="L44" s="102">
        <f>1!L44</f>
        <v>0</v>
      </c>
      <c r="M44" s="104"/>
      <c r="N44" s="102">
        <f>1!N44</f>
        <v>0</v>
      </c>
      <c r="O44" s="104"/>
      <c r="P44" s="102">
        <f>1!P44</f>
        <v>0</v>
      </c>
      <c r="Q44" s="103"/>
      <c r="R44" s="104"/>
      <c r="S44" s="3"/>
      <c r="T44" s="3"/>
    </row>
    <row r="45" spans="1:18" ht="12.75">
      <c r="A45" s="123">
        <f>1!A45</f>
        <v>0</v>
      </c>
      <c r="B45" s="104"/>
      <c r="C45" s="54">
        <f>1!C45</f>
        <v>0</v>
      </c>
      <c r="D45" s="102">
        <f>1!D45</f>
        <v>0</v>
      </c>
      <c r="E45" s="104"/>
      <c r="F45" s="102">
        <f>1!F45</f>
        <v>0</v>
      </c>
      <c r="G45" s="104"/>
      <c r="H45" s="102">
        <f>1!H45</f>
        <v>0</v>
      </c>
      <c r="I45" s="104"/>
      <c r="J45" s="102">
        <f>1!J45</f>
        <v>0</v>
      </c>
      <c r="K45" s="104"/>
      <c r="L45" s="102">
        <f>1!L45</f>
        <v>0</v>
      </c>
      <c r="M45" s="104"/>
      <c r="N45" s="102">
        <f>1!N45</f>
        <v>0</v>
      </c>
      <c r="O45" s="104"/>
      <c r="P45" s="102">
        <f>1!P45</f>
        <v>0</v>
      </c>
      <c r="Q45" s="103"/>
      <c r="R45" s="104"/>
    </row>
    <row r="46" spans="1:18" ht="12.75">
      <c r="A46" s="123">
        <f>1!A46</f>
        <v>0</v>
      </c>
      <c r="B46" s="104"/>
      <c r="C46" s="54">
        <f>1!C46</f>
        <v>0</v>
      </c>
      <c r="D46" s="102">
        <f>1!D46</f>
        <v>0</v>
      </c>
      <c r="E46" s="104"/>
      <c r="F46" s="102">
        <f>1!F46</f>
        <v>0</v>
      </c>
      <c r="G46" s="104"/>
      <c r="H46" s="102">
        <f>1!H46</f>
        <v>0</v>
      </c>
      <c r="I46" s="104"/>
      <c r="J46" s="102">
        <f>1!J46</f>
        <v>0</v>
      </c>
      <c r="K46" s="104"/>
      <c r="L46" s="102">
        <f>1!L46</f>
        <v>0</v>
      </c>
      <c r="M46" s="104"/>
      <c r="N46" s="102">
        <f>1!N46</f>
        <v>0</v>
      </c>
      <c r="O46" s="104"/>
      <c r="P46" s="102">
        <f>1!P46</f>
        <v>0</v>
      </c>
      <c r="Q46" s="103"/>
      <c r="R46" s="104"/>
    </row>
  </sheetData>
  <mergeCells count="245">
    <mergeCell ref="P14:P15"/>
    <mergeCell ref="K14:K15"/>
    <mergeCell ref="J9:J12"/>
    <mergeCell ref="J18:J21"/>
    <mergeCell ref="M10:M12"/>
    <mergeCell ref="M19:M21"/>
    <mergeCell ref="O14:O15"/>
    <mergeCell ref="L14:L15"/>
    <mergeCell ref="M14:M15"/>
    <mergeCell ref="F25:F26"/>
    <mergeCell ref="F23:F24"/>
    <mergeCell ref="AM16:AM17"/>
    <mergeCell ref="AS16:AS17"/>
    <mergeCell ref="AI16:AI17"/>
    <mergeCell ref="S21:S22"/>
    <mergeCell ref="J16:J17"/>
    <mergeCell ref="M16:M17"/>
    <mergeCell ref="N23:N24"/>
    <mergeCell ref="O23:O24"/>
    <mergeCell ref="E16:E17"/>
    <mergeCell ref="F16:F17"/>
    <mergeCell ref="G16:G17"/>
    <mergeCell ref="AG25:AG26"/>
    <mergeCell ref="E25:E26"/>
    <mergeCell ref="I23:I24"/>
    <mergeCell ref="H25:H26"/>
    <mergeCell ref="I25:I26"/>
    <mergeCell ref="G25:G26"/>
    <mergeCell ref="L16:L17"/>
    <mergeCell ref="M34:M35"/>
    <mergeCell ref="N34:N35"/>
    <mergeCell ref="O34:O35"/>
    <mergeCell ref="M28:M30"/>
    <mergeCell ref="W34:W35"/>
    <mergeCell ref="U23:U30"/>
    <mergeCell ref="V25:V26"/>
    <mergeCell ref="W25:W26"/>
    <mergeCell ref="V34:V35"/>
    <mergeCell ref="U32:U39"/>
    <mergeCell ref="U2:W3"/>
    <mergeCell ref="AF15:AF16"/>
    <mergeCell ref="AG16:AG17"/>
    <mergeCell ref="W16:W17"/>
    <mergeCell ref="V16:V17"/>
    <mergeCell ref="AA16:AA17"/>
    <mergeCell ref="AC16:AC17"/>
    <mergeCell ref="Z15:Z16"/>
    <mergeCell ref="W7:W8"/>
    <mergeCell ref="U14:U21"/>
    <mergeCell ref="D9:D12"/>
    <mergeCell ref="D18:D21"/>
    <mergeCell ref="D27:D30"/>
    <mergeCell ref="G19:G21"/>
    <mergeCell ref="G28:G30"/>
    <mergeCell ref="A22:P22"/>
    <mergeCell ref="A23:A30"/>
    <mergeCell ref="D23:D24"/>
    <mergeCell ref="K16:K17"/>
    <mergeCell ref="D25:D26"/>
    <mergeCell ref="J1:K2"/>
    <mergeCell ref="E23:E24"/>
    <mergeCell ref="F14:F15"/>
    <mergeCell ref="G14:G15"/>
    <mergeCell ref="H14:H15"/>
    <mergeCell ref="I14:I15"/>
    <mergeCell ref="J14:J15"/>
    <mergeCell ref="I16:I17"/>
    <mergeCell ref="G23:G24"/>
    <mergeCell ref="H23:H24"/>
    <mergeCell ref="L45:M45"/>
    <mergeCell ref="N45:O45"/>
    <mergeCell ref="P45:R45"/>
    <mergeCell ref="A45:B45"/>
    <mergeCell ref="D45:E45"/>
    <mergeCell ref="F45:G45"/>
    <mergeCell ref="H45:I45"/>
    <mergeCell ref="S7:S8"/>
    <mergeCell ref="S16:S18"/>
    <mergeCell ref="A13:P13"/>
    <mergeCell ref="N16:N17"/>
    <mergeCell ref="O16:O17"/>
    <mergeCell ref="P16:P17"/>
    <mergeCell ref="N14:N15"/>
    <mergeCell ref="D16:D17"/>
    <mergeCell ref="K18:O18"/>
    <mergeCell ref="G10:G12"/>
    <mergeCell ref="L46:M46"/>
    <mergeCell ref="N46:O46"/>
    <mergeCell ref="E32:E33"/>
    <mergeCell ref="K32:K33"/>
    <mergeCell ref="L32:L33"/>
    <mergeCell ref="M32:M33"/>
    <mergeCell ref="N32:N33"/>
    <mergeCell ref="O32:O33"/>
    <mergeCell ref="K36:O36"/>
    <mergeCell ref="J45:K45"/>
    <mergeCell ref="A42:B42"/>
    <mergeCell ref="F34:F35"/>
    <mergeCell ref="B37:C37"/>
    <mergeCell ref="B38:C38"/>
    <mergeCell ref="B39:C39"/>
    <mergeCell ref="D36:D39"/>
    <mergeCell ref="J46:K46"/>
    <mergeCell ref="A46:B46"/>
    <mergeCell ref="F46:G46"/>
    <mergeCell ref="H46:I46"/>
    <mergeCell ref="D46:E46"/>
    <mergeCell ref="E27:I27"/>
    <mergeCell ref="B32:C33"/>
    <mergeCell ref="D32:D33"/>
    <mergeCell ref="D34:D35"/>
    <mergeCell ref="B34:C35"/>
    <mergeCell ref="E34:E35"/>
    <mergeCell ref="G34:G35"/>
    <mergeCell ref="I34:I35"/>
    <mergeCell ref="B29:C29"/>
    <mergeCell ref="B30:C30"/>
    <mergeCell ref="J7:J8"/>
    <mergeCell ref="I5:I6"/>
    <mergeCell ref="M5:M6"/>
    <mergeCell ref="K5:K6"/>
    <mergeCell ref="L5:L6"/>
    <mergeCell ref="L7:L8"/>
    <mergeCell ref="A14:A21"/>
    <mergeCell ref="B14:C15"/>
    <mergeCell ref="D14:D15"/>
    <mergeCell ref="E14:E15"/>
    <mergeCell ref="E18:I18"/>
    <mergeCell ref="B19:C19"/>
    <mergeCell ref="B20:C20"/>
    <mergeCell ref="B21:C21"/>
    <mergeCell ref="B18:C18"/>
    <mergeCell ref="H16:H17"/>
    <mergeCell ref="F7:F8"/>
    <mergeCell ref="G7:G8"/>
    <mergeCell ref="I7:I8"/>
    <mergeCell ref="H7:H8"/>
    <mergeCell ref="N5:N6"/>
    <mergeCell ref="M7:M8"/>
    <mergeCell ref="D5:D6"/>
    <mergeCell ref="E5:E6"/>
    <mergeCell ref="F5:F6"/>
    <mergeCell ref="G5:G6"/>
    <mergeCell ref="H5:H6"/>
    <mergeCell ref="J5:J6"/>
    <mergeCell ref="E7:E8"/>
    <mergeCell ref="K7:K8"/>
    <mergeCell ref="P46:R46"/>
    <mergeCell ref="A31:P31"/>
    <mergeCell ref="F32:F33"/>
    <mergeCell ref="G32:G33"/>
    <mergeCell ref="H32:H33"/>
    <mergeCell ref="I32:I33"/>
    <mergeCell ref="J32:J33"/>
    <mergeCell ref="A32:A39"/>
    <mergeCell ref="J36:J39"/>
    <mergeCell ref="E36:I36"/>
    <mergeCell ref="D43:E43"/>
    <mergeCell ref="D44:E44"/>
    <mergeCell ref="D42:E42"/>
    <mergeCell ref="H34:H35"/>
    <mergeCell ref="G37:G39"/>
    <mergeCell ref="J41:K41"/>
    <mergeCell ref="L41:M41"/>
    <mergeCell ref="F41:G41"/>
    <mergeCell ref="J44:K44"/>
    <mergeCell ref="H43:I43"/>
    <mergeCell ref="L42:M42"/>
    <mergeCell ref="J42:K42"/>
    <mergeCell ref="H44:I44"/>
    <mergeCell ref="F43:G43"/>
    <mergeCell ref="F44:G44"/>
    <mergeCell ref="A5:A12"/>
    <mergeCell ref="A43:B43"/>
    <mergeCell ref="A44:B44"/>
    <mergeCell ref="D41:E41"/>
    <mergeCell ref="A41:B41"/>
    <mergeCell ref="B5:C6"/>
    <mergeCell ref="E9:I9"/>
    <mergeCell ref="H41:I41"/>
    <mergeCell ref="B36:C36"/>
    <mergeCell ref="B16:C17"/>
    <mergeCell ref="R16:R17"/>
    <mergeCell ref="R25:R26"/>
    <mergeCell ref="S25:S26"/>
    <mergeCell ref="P41:R41"/>
    <mergeCell ref="P23:P24"/>
    <mergeCell ref="P34:P35"/>
    <mergeCell ref="P32:P33"/>
    <mergeCell ref="R33:S38"/>
    <mergeCell ref="L43:M43"/>
    <mergeCell ref="L44:M44"/>
    <mergeCell ref="J43:K43"/>
    <mergeCell ref="F42:G42"/>
    <mergeCell ref="H42:I42"/>
    <mergeCell ref="A1:A2"/>
    <mergeCell ref="Q28:Q30"/>
    <mergeCell ref="C1:E2"/>
    <mergeCell ref="F1:I2"/>
    <mergeCell ref="L1:O2"/>
    <mergeCell ref="P25:P26"/>
    <mergeCell ref="D7:D8"/>
    <mergeCell ref="B7:C8"/>
    <mergeCell ref="B10:C10"/>
    <mergeCell ref="B11:C11"/>
    <mergeCell ref="N41:O41"/>
    <mergeCell ref="P43:R43"/>
    <mergeCell ref="P44:R44"/>
    <mergeCell ref="N42:O42"/>
    <mergeCell ref="N43:O43"/>
    <mergeCell ref="N44:O44"/>
    <mergeCell ref="P42:R42"/>
    <mergeCell ref="B12:C12"/>
    <mergeCell ref="B9:C9"/>
    <mergeCell ref="B25:C26"/>
    <mergeCell ref="B28:C28"/>
    <mergeCell ref="B23:C24"/>
    <mergeCell ref="B27:C27"/>
    <mergeCell ref="AA25:AA26"/>
    <mergeCell ref="J27:J30"/>
    <mergeCell ref="N25:N26"/>
    <mergeCell ref="O25:O26"/>
    <mergeCell ref="K25:K26"/>
    <mergeCell ref="L25:L26"/>
    <mergeCell ref="J25:J26"/>
    <mergeCell ref="J23:J24"/>
    <mergeCell ref="M37:M39"/>
    <mergeCell ref="K27:O27"/>
    <mergeCell ref="L34:L35"/>
    <mergeCell ref="K23:K24"/>
    <mergeCell ref="L23:L24"/>
    <mergeCell ref="M23:M24"/>
    <mergeCell ref="M25:M26"/>
    <mergeCell ref="K34:K35"/>
    <mergeCell ref="J34:J35"/>
    <mergeCell ref="N7:N8"/>
    <mergeCell ref="O7:O8"/>
    <mergeCell ref="U5:U12"/>
    <mergeCell ref="V7:V8"/>
    <mergeCell ref="R7:R9"/>
    <mergeCell ref="P5:P6"/>
    <mergeCell ref="O5:O6"/>
    <mergeCell ref="P7:P8"/>
    <mergeCell ref="S5:S6"/>
    <mergeCell ref="K9:O9"/>
  </mergeCells>
  <printOptions horizontalCentered="1" verticalCentered="1"/>
  <pageMargins left="0" right="0" top="0.25" bottom="0" header="0.25" footer="0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Jones</dc:creator>
  <cp:keywords/>
  <dc:description/>
  <cp:lastModifiedBy>Chris Jones</cp:lastModifiedBy>
  <cp:lastPrinted>2001-03-27T01:04:28Z</cp:lastPrinted>
  <dcterms:created xsi:type="dcterms:W3CDTF">2001-03-01T22:53:09Z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